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Canon Scan\Adam Scan\Bid Packets\2627\Temps\other\"/>
    </mc:Choice>
  </mc:AlternateContent>
  <xr:revisionPtr revIDLastSave="0" documentId="8_{941200A5-1488-432B-92A8-BBFE291AC5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 Evaluation" sheetId="1" r:id="rId1"/>
    <sheet name="Detail by Provider" sheetId="2" r:id="rId2"/>
    <sheet name="EXAMPLE" sheetId="5" r:id="rId3"/>
  </sheets>
  <definedNames>
    <definedName name="_xlnm.Print_Area" localSheetId="1">'Detail by Provider'!$B$1:$E$25</definedName>
    <definedName name="_xlnm.Print_Titles" localSheetId="0">'Bid Evaluation'!$1:$1</definedName>
    <definedName name="_xlnm.Print_Titles" localSheetId="2">EXAMPLE!$1:$1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2" l="1"/>
  <c r="D17" i="2"/>
  <c r="D25" i="2"/>
  <c r="E11" i="1"/>
  <c r="E12" i="1"/>
  <c r="E13" i="1"/>
  <c r="E14" i="1"/>
  <c r="E15" i="1"/>
  <c r="E16" i="1"/>
  <c r="E17" i="1"/>
  <c r="E18" i="1"/>
  <c r="E19" i="1"/>
  <c r="E10" i="1"/>
  <c r="C14" i="5" l="1"/>
  <c r="C12" i="5"/>
  <c r="C11" i="5"/>
  <c r="C10" i="5"/>
  <c r="E12" i="5" s="1"/>
  <c r="N12" i="5" s="1"/>
  <c r="E19" i="5"/>
  <c r="N19" i="5" s="1"/>
  <c r="E18" i="5"/>
  <c r="N18" i="5" s="1"/>
  <c r="E17" i="5"/>
  <c r="N17" i="5" s="1"/>
  <c r="E16" i="5"/>
  <c r="N16" i="5" s="1"/>
  <c r="E15" i="5"/>
  <c r="N15" i="5" s="1"/>
  <c r="E11" i="5"/>
  <c r="N11" i="5" s="1"/>
  <c r="N9" i="5"/>
  <c r="C17" i="2"/>
  <c r="E14" i="5" l="1"/>
  <c r="N14" i="5" s="1"/>
  <c r="E13" i="5"/>
  <c r="N13" i="5" s="1"/>
  <c r="E10" i="5"/>
  <c r="N10" i="5" s="1"/>
  <c r="N9" i="1" l="1"/>
  <c r="N11" i="1" l="1"/>
  <c r="N13" i="1"/>
  <c r="N15" i="1"/>
  <c r="N17" i="1"/>
  <c r="N19" i="1"/>
  <c r="N10" i="1"/>
  <c r="N12" i="1"/>
  <c r="N14" i="1"/>
  <c r="N16" i="1"/>
  <c r="N18" i="1"/>
</calcChain>
</file>

<file path=xl/sharedStrings.xml><?xml version="1.0" encoding="utf-8"?>
<sst xmlns="http://schemas.openxmlformats.org/spreadsheetml/2006/main" count="96" uniqueCount="64">
  <si>
    <t xml:space="preserve">Prepared by:                                                                </t>
  </si>
  <si>
    <t>Date:</t>
  </si>
  <si>
    <t>Signature:</t>
  </si>
  <si>
    <t>Title:</t>
  </si>
  <si>
    <t>Price-Other Costs</t>
  </si>
  <si>
    <t>Price-Erate</t>
  </si>
  <si>
    <t>Total Points</t>
  </si>
  <si>
    <t>Service Provider</t>
  </si>
  <si>
    <t>Description of Service:</t>
  </si>
  <si>
    <t>Price-Erate Items</t>
  </si>
  <si>
    <t>Points Possible for Each Bid</t>
  </si>
  <si>
    <t>E-Rate Eligible Costs</t>
  </si>
  <si>
    <t>Other Costs - Not Eligible</t>
  </si>
  <si>
    <t>Organization Name:</t>
  </si>
  <si>
    <t>EVALUATION RATIONALE (Attach additional pages as necessary)</t>
  </si>
  <si>
    <r>
      <t xml:space="preserve">Price-Price of E-rate eligible products and services.  </t>
    </r>
    <r>
      <rPr>
        <i/>
        <sz val="9"/>
        <rFont val="Arial"/>
        <family val="2"/>
      </rPr>
      <t xml:space="preserve">If Excel spreadsheet is used, formula will calculate the proportion of costs for each bid compared to highest bid. </t>
    </r>
    <r>
      <rPr>
        <sz val="9"/>
        <rFont val="Arial"/>
        <family val="2"/>
      </rPr>
      <t xml:space="preserve"> Otherwise use the following general guidelines: 20-30 points = lowest overall costs; 10-19 points = middle range overall cost; 0-9 points highest overall cost</t>
    </r>
  </si>
  <si>
    <t>Points</t>
  </si>
  <si>
    <t>Criteria</t>
  </si>
  <si>
    <t>Scoring Guidelines</t>
  </si>
  <si>
    <t>Possible</t>
  </si>
  <si>
    <t>Bid Evaluation Notes</t>
  </si>
  <si>
    <t>Score</t>
  </si>
  <si>
    <t xml:space="preserve">Actual </t>
  </si>
  <si>
    <t>TOTAL POINTS</t>
  </si>
  <si>
    <t>EVALUATION CRITERIA - SCORING BY BIDDER</t>
  </si>
  <si>
    <t>Name of Bidder (Service Provider):</t>
  </si>
  <si>
    <t>Name of School or Library (Applicant)</t>
  </si>
  <si>
    <t>E-Rate Bid Item (Product or Service):</t>
  </si>
  <si>
    <t>Provide short description of bid item you are evaluating</t>
  </si>
  <si>
    <t>Name of Service Provider</t>
  </si>
  <si>
    <t>Name of School or Library</t>
  </si>
  <si>
    <t>Prepared by:</t>
  </si>
  <si>
    <t>Use this sheet for each bidder for each bid item evaluated.  Make copies as needed</t>
  </si>
  <si>
    <t>Name of person who completed this schedule</t>
  </si>
  <si>
    <t>Price-Other Costs: Price of products and services NOT eligible for E-rate discount. Use the following general guideline 5-4 points = lowest overall costs; 3-2 points = middle range overall cost; 1-0 points highest overall cost</t>
  </si>
  <si>
    <t>Reputation</t>
  </si>
  <si>
    <t>Quality of Goods/Svcs</t>
  </si>
  <si>
    <t>Meet District Needs</t>
  </si>
  <si>
    <t>Past Relationship</t>
  </si>
  <si>
    <t>Underutilized Business</t>
  </si>
  <si>
    <t>Long-term cost</t>
  </si>
  <si>
    <t>Reputation of the Vendor's goods or services</t>
  </si>
  <si>
    <t>Reputation of the Vendor</t>
  </si>
  <si>
    <t>Total Reputation</t>
  </si>
  <si>
    <t>Quality of the vendor's Goods or Services</t>
  </si>
  <si>
    <t>Quality of the Vendor's goods or services</t>
  </si>
  <si>
    <t>Meet District's Needs</t>
  </si>
  <si>
    <t>the extent to which the goods or services meet the district's needs</t>
  </si>
  <si>
    <t>the vendor's past realtionship with the district</t>
  </si>
  <si>
    <t>the impact on the ablity of the idstrict ot comply with laws and rules relating to historically underutilized businesses</t>
  </si>
  <si>
    <t>Long Term Costs</t>
  </si>
  <si>
    <t>the total long-term cost to the district to acuire the vendor's goods or services</t>
  </si>
  <si>
    <t>Sam Smiley</t>
  </si>
  <si>
    <t>Superintendent</t>
  </si>
  <si>
    <t>100 Mbps Ethernet Fiber</t>
  </si>
  <si>
    <t>The Best Provider in Town (wireless)</t>
  </si>
  <si>
    <t>Internet for Everyone, LLC (fiber)</t>
  </si>
  <si>
    <t>Connections and Connections, Inc. (fiber)</t>
  </si>
  <si>
    <t>The Big Internet, Inc. (fiber)</t>
  </si>
  <si>
    <t>XYZ Company &amp; Associates (fiber)</t>
  </si>
  <si>
    <t>E-RATE BID EVALUATION GRID - TEXAS</t>
  </si>
  <si>
    <t>E-Rate Yr:</t>
  </si>
  <si>
    <t>Happy School District, Lone Star, TX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</si>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</sst>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_);\(#,##0.000\)"/>
    <numFmt numFmtId="165" formatCode="#,##0.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8"/>
      <name val="Verdana"/>
      <family val="2"/>
    </font>
    <font>
      <b/>
      <i/>
      <sz val="8"/>
      <name val="Arial"/>
      <family val="2"/>
    </font>
    <font>
      <b/>
      <i/>
      <sz val="8"/>
      <color theme="1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i/>
      <sz val="14"/>
      <name val="Harlow Solid Italic"/>
      <family val="5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vertical="top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6" fillId="0" borderId="2" xfId="0" applyFont="1" applyBorder="1" applyAlignment="1">
      <alignment wrapText="1"/>
    </xf>
    <xf numFmtId="3" fontId="0" fillId="0" borderId="0" xfId="0" applyNumberFormat="1"/>
    <xf numFmtId="164" fontId="9" fillId="0" borderId="2" xfId="1" applyNumberFormat="1" applyFont="1" applyFill="1" applyBorder="1" applyAlignment="1">
      <alignment horizontal="center"/>
    </xf>
    <xf numFmtId="3" fontId="3" fillId="0" borderId="2" xfId="0" applyNumberFormat="1" applyFont="1" applyBorder="1" applyAlignment="1" applyProtection="1">
      <alignment horizontal="center"/>
      <protection locked="0"/>
    </xf>
    <xf numFmtId="3" fontId="3" fillId="0" borderId="13" xfId="0" applyNumberFormat="1" applyFont="1" applyBorder="1" applyAlignment="1" applyProtection="1">
      <alignment horizontal="center"/>
      <protection locked="0"/>
    </xf>
    <xf numFmtId="3" fontId="3" fillId="0" borderId="15" xfId="0" applyNumberFormat="1" applyFont="1" applyBorder="1" applyAlignment="1" applyProtection="1">
      <alignment horizontal="center"/>
      <protection locked="0"/>
    </xf>
    <xf numFmtId="3" fontId="3" fillId="0" borderId="16" xfId="0" applyNumberFormat="1" applyFont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0" fontId="0" fillId="0" borderId="20" xfId="0" applyBorder="1"/>
    <xf numFmtId="165" fontId="3" fillId="2" borderId="8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3" fontId="5" fillId="2" borderId="15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left"/>
    </xf>
    <xf numFmtId="165" fontId="3" fillId="2" borderId="26" xfId="0" applyNumberFormat="1" applyFont="1" applyFill="1" applyBorder="1" applyAlignment="1">
      <alignment horizontal="center"/>
    </xf>
    <xf numFmtId="0" fontId="5" fillId="2" borderId="27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center" wrapText="1"/>
    </xf>
    <xf numFmtId="3" fontId="3" fillId="2" borderId="11" xfId="0" applyNumberFormat="1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right"/>
    </xf>
    <xf numFmtId="43" fontId="9" fillId="2" borderId="15" xfId="1" applyFont="1" applyFill="1" applyBorder="1" applyAlignment="1">
      <alignment horizontal="center"/>
    </xf>
    <xf numFmtId="3" fontId="8" fillId="2" borderId="16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 wrapText="1"/>
    </xf>
    <xf numFmtId="3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0" fillId="0" borderId="28" xfId="0" applyBorder="1" applyAlignment="1">
      <alignment wrapText="1"/>
    </xf>
    <xf numFmtId="0" fontId="0" fillId="0" borderId="4" xfId="0" applyBorder="1"/>
    <xf numFmtId="0" fontId="2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5" fillId="0" borderId="29" xfId="0" applyNumberFormat="1" applyFont="1" applyBorder="1" applyAlignment="1">
      <alignment horizontal="center"/>
    </xf>
    <xf numFmtId="0" fontId="11" fillId="0" borderId="0" xfId="0" applyFont="1"/>
    <xf numFmtId="0" fontId="2" fillId="0" borderId="4" xfId="0" applyFont="1" applyBorder="1"/>
    <xf numFmtId="3" fontId="2" fillId="0" borderId="30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21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0" fontId="5" fillId="0" borderId="22" xfId="0" applyFont="1" applyBorder="1" applyProtection="1">
      <protection locked="0"/>
    </xf>
    <xf numFmtId="0" fontId="5" fillId="0" borderId="23" xfId="0" applyFont="1" applyBorder="1" applyProtection="1">
      <protection locked="0"/>
    </xf>
    <xf numFmtId="0" fontId="5" fillId="0" borderId="24" xfId="0" applyFont="1" applyBorder="1" applyProtection="1">
      <protection locked="0"/>
    </xf>
    <xf numFmtId="3" fontId="5" fillId="0" borderId="24" xfId="0" applyNumberFormat="1" applyFont="1" applyBorder="1" applyAlignment="1" applyProtection="1">
      <alignment horizontal="center"/>
      <protection locked="0"/>
    </xf>
    <xf numFmtId="0" fontId="5" fillId="0" borderId="25" xfId="0" applyFont="1" applyBorder="1" applyProtection="1">
      <protection locked="0"/>
    </xf>
    <xf numFmtId="0" fontId="0" fillId="0" borderId="0" xfId="0" applyAlignment="1">
      <alignment horizontal="right"/>
    </xf>
    <xf numFmtId="0" fontId="0" fillId="0" borderId="0" xfId="0" quotePrefix="1"/>
    <xf numFmtId="0" fontId="5" fillId="0" borderId="0" xfId="0" quotePrefix="1" applyFont="1"/>
    <xf numFmtId="164" fontId="3" fillId="0" borderId="1" xfId="1" quotePrefix="1" applyNumberFormat="1" applyFont="1" applyFill="1" applyBorder="1" applyAlignment="1">
      <alignment horizontal="center"/>
    </xf>
    <xf numFmtId="3" fontId="3" fillId="0" borderId="10" xfId="0" applyNumberFormat="1" applyFont="1" applyBorder="1" applyAlignment="1" applyProtection="1">
      <alignment horizontal="center"/>
      <protection locked="0"/>
    </xf>
    <xf numFmtId="3" fontId="3" fillId="0" borderId="11" xfId="0" applyNumberFormat="1" applyFont="1" applyBorder="1" applyAlignment="1" applyProtection="1">
      <alignment horizontal="center"/>
      <protection locked="0"/>
    </xf>
    <xf numFmtId="3" fontId="8" fillId="2" borderId="7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9" xfId="0" applyFont="1" applyBorder="1" applyProtection="1">
      <protection locked="0"/>
    </xf>
    <xf numFmtId="43" fontId="3" fillId="0" borderId="10" xfId="1" applyFont="1" applyFill="1" applyBorder="1" applyAlignment="1" applyProtection="1">
      <alignment horizontal="center"/>
      <protection locked="0"/>
    </xf>
    <xf numFmtId="43" fontId="3" fillId="0" borderId="11" xfId="1" applyFont="1" applyFill="1" applyBorder="1" applyAlignment="1" applyProtection="1">
      <alignment horizontal="center"/>
      <protection locked="0"/>
    </xf>
    <xf numFmtId="0" fontId="3" fillId="0" borderId="12" xfId="0" applyFont="1" applyBorder="1" applyProtection="1">
      <protection locked="0"/>
    </xf>
    <xf numFmtId="43" fontId="3" fillId="0" borderId="2" xfId="1" applyFont="1" applyFill="1" applyBorder="1" applyAlignment="1" applyProtection="1">
      <alignment horizontal="center"/>
      <protection locked="0"/>
    </xf>
    <xf numFmtId="43" fontId="3" fillId="0" borderId="13" xfId="1" applyFont="1" applyFill="1" applyBorder="1" applyAlignment="1" applyProtection="1">
      <alignment horizontal="center"/>
      <protection locked="0"/>
    </xf>
    <xf numFmtId="0" fontId="3" fillId="0" borderId="14" xfId="0" applyFont="1" applyBorder="1" applyProtection="1">
      <protection locked="0"/>
    </xf>
    <xf numFmtId="43" fontId="3" fillId="0" borderId="15" xfId="1" applyFont="1" applyFill="1" applyBorder="1" applyAlignment="1" applyProtection="1">
      <alignment horizontal="center"/>
      <protection locked="0"/>
    </xf>
    <xf numFmtId="43" fontId="3" fillId="0" borderId="16" xfId="1" applyFont="1" applyFill="1" applyBorder="1" applyAlignment="1" applyProtection="1">
      <alignment horizontal="center"/>
      <protection locked="0"/>
    </xf>
    <xf numFmtId="164" fontId="3" fillId="0" borderId="9" xfId="1" quotePrefix="1" applyNumberFormat="1" applyFont="1" applyFill="1" applyBorder="1" applyAlignment="1" applyProtection="1">
      <alignment horizontal="center"/>
      <protection locked="0"/>
    </xf>
    <xf numFmtId="164" fontId="3" fillId="0" borderId="12" xfId="1" quotePrefix="1" applyNumberFormat="1" applyFont="1" applyFill="1" applyBorder="1" applyAlignment="1" applyProtection="1">
      <alignment horizontal="center"/>
      <protection locked="0"/>
    </xf>
    <xf numFmtId="164" fontId="3" fillId="0" borderId="14" xfId="1" quotePrefix="1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3" fontId="3" fillId="0" borderId="31" xfId="0" applyNumberFormat="1" applyFont="1" applyBorder="1" applyAlignment="1" applyProtection="1">
      <alignment horizontal="center"/>
      <protection locked="0"/>
    </xf>
    <xf numFmtId="3" fontId="3" fillId="0" borderId="3" xfId="0" applyNumberFormat="1" applyFont="1" applyBorder="1" applyAlignment="1" applyProtection="1">
      <alignment horizontal="center"/>
      <protection locked="0"/>
    </xf>
    <xf numFmtId="3" fontId="3" fillId="0" borderId="32" xfId="0" applyNumberFormat="1" applyFont="1" applyBorder="1" applyAlignment="1" applyProtection="1">
      <alignment horizontal="center"/>
      <protection locked="0"/>
    </xf>
    <xf numFmtId="3" fontId="1" fillId="0" borderId="2" xfId="0" applyNumberFormat="1" applyFont="1" applyBorder="1" applyAlignment="1">
      <alignment horizontal="left" indent="1"/>
    </xf>
    <xf numFmtId="3" fontId="1" fillId="0" borderId="2" xfId="0" applyNumberFormat="1" applyFont="1" applyBorder="1" applyAlignment="1">
      <alignment horizontal="left" wrapText="1" indent="1"/>
    </xf>
    <xf numFmtId="3" fontId="2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wrapText="1"/>
    </xf>
    <xf numFmtId="3" fontId="2" fillId="0" borderId="2" xfId="0" applyNumberFormat="1" applyFont="1" applyBorder="1" applyAlignment="1">
      <alignment horizontal="left" indent="1"/>
    </xf>
    <xf numFmtId="3" fontId="2" fillId="0" borderId="2" xfId="0" applyNumberFormat="1" applyFont="1" applyBorder="1" applyAlignment="1">
      <alignment horizontal="left" wrapText="1" indent="1"/>
    </xf>
    <xf numFmtId="3" fontId="11" fillId="0" borderId="29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2" fillId="0" borderId="4" xfId="0" applyFont="1" applyBorder="1" applyAlignment="1">
      <alignment horizontal="left"/>
    </xf>
    <xf numFmtId="0" fontId="1" fillId="0" borderId="21" xfId="0" applyFont="1" applyBorder="1" applyProtection="1">
      <protection locked="0"/>
    </xf>
    <xf numFmtId="0" fontId="1" fillId="0" borderId="9" xfId="0" applyFont="1" applyBorder="1" applyProtection="1">
      <protection locked="0"/>
    </xf>
    <xf numFmtId="43" fontId="1" fillId="0" borderId="10" xfId="1" applyFont="1" applyFill="1" applyBorder="1" applyAlignment="1" applyProtection="1">
      <alignment horizontal="center"/>
      <protection locked="0"/>
    </xf>
    <xf numFmtId="43" fontId="1" fillId="0" borderId="11" xfId="1" applyFont="1" applyFill="1" applyBorder="1" applyAlignment="1" applyProtection="1">
      <alignment horizontal="center"/>
      <protection locked="0"/>
    </xf>
    <xf numFmtId="164" fontId="1" fillId="0" borderId="1" xfId="1" quotePrefix="1" applyNumberFormat="1" applyFont="1" applyFill="1" applyBorder="1" applyAlignment="1">
      <alignment horizontal="center"/>
    </xf>
    <xf numFmtId="164" fontId="1" fillId="0" borderId="9" xfId="1" quotePrefix="1" applyNumberFormat="1" applyFont="1" applyFill="1" applyBorder="1" applyAlignment="1" applyProtection="1">
      <alignment horizontal="center"/>
      <protection locked="0"/>
    </xf>
    <xf numFmtId="3" fontId="1" fillId="0" borderId="10" xfId="0" applyNumberFormat="1" applyFont="1" applyBorder="1" applyAlignment="1" applyProtection="1">
      <alignment horizontal="center"/>
      <protection locked="0"/>
    </xf>
    <xf numFmtId="3" fontId="1" fillId="0" borderId="31" xfId="0" applyNumberFormat="1" applyFont="1" applyBorder="1" applyAlignment="1" applyProtection="1">
      <alignment horizontal="center"/>
      <protection locked="0"/>
    </xf>
    <xf numFmtId="3" fontId="1" fillId="0" borderId="11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Protection="1">
      <protection locked="0"/>
    </xf>
    <xf numFmtId="43" fontId="1" fillId="0" borderId="2" xfId="1" applyFont="1" applyFill="1" applyBorder="1" applyAlignment="1" applyProtection="1">
      <alignment horizontal="center"/>
      <protection locked="0"/>
    </xf>
    <xf numFmtId="43" fontId="1" fillId="0" borderId="13" xfId="1" applyFont="1" applyFill="1" applyBorder="1" applyAlignment="1" applyProtection="1">
      <alignment horizontal="center"/>
      <protection locked="0"/>
    </xf>
    <xf numFmtId="164" fontId="1" fillId="0" borderId="12" xfId="1" quotePrefix="1" applyNumberFormat="1" applyFont="1" applyFill="1" applyBorder="1" applyAlignment="1" applyProtection="1">
      <alignment horizontal="center"/>
      <protection locked="0"/>
    </xf>
    <xf numFmtId="3" fontId="1" fillId="0" borderId="2" xfId="0" applyNumberFormat="1" applyFont="1" applyBorder="1" applyAlignment="1" applyProtection="1">
      <alignment horizontal="center"/>
      <protection locked="0"/>
    </xf>
    <xf numFmtId="3" fontId="1" fillId="0" borderId="3" xfId="0" applyNumberFormat="1" applyFont="1" applyBorder="1" applyAlignment="1" applyProtection="1">
      <alignment horizontal="center"/>
      <protection locked="0"/>
    </xf>
    <xf numFmtId="3" fontId="1" fillId="0" borderId="13" xfId="0" applyNumberFormat="1" applyFont="1" applyBorder="1" applyAlignment="1" applyProtection="1">
      <alignment horizontal="center"/>
      <protection locked="0"/>
    </xf>
    <xf numFmtId="0" fontId="1" fillId="0" borderId="14" xfId="0" applyFont="1" applyBorder="1" applyProtection="1">
      <protection locked="0"/>
    </xf>
    <xf numFmtId="43" fontId="1" fillId="0" borderId="15" xfId="1" applyFont="1" applyFill="1" applyBorder="1" applyAlignment="1" applyProtection="1">
      <alignment horizontal="center"/>
      <protection locked="0"/>
    </xf>
    <xf numFmtId="43" fontId="1" fillId="0" borderId="16" xfId="1" applyFont="1" applyFill="1" applyBorder="1" applyAlignment="1" applyProtection="1">
      <alignment horizontal="center"/>
      <protection locked="0"/>
    </xf>
    <xf numFmtId="164" fontId="1" fillId="0" borderId="14" xfId="1" quotePrefix="1" applyNumberFormat="1" applyFont="1" applyFill="1" applyBorder="1" applyAlignment="1" applyProtection="1">
      <alignment horizontal="center"/>
      <protection locked="0"/>
    </xf>
    <xf numFmtId="3" fontId="1" fillId="0" borderId="15" xfId="0" applyNumberFormat="1" applyFont="1" applyBorder="1" applyAlignment="1" applyProtection="1">
      <alignment horizontal="center"/>
      <protection locked="0"/>
    </xf>
    <xf numFmtId="3" fontId="1" fillId="0" borderId="32" xfId="0" applyNumberFormat="1" applyFont="1" applyBorder="1" applyAlignment="1" applyProtection="1">
      <alignment horizontal="center"/>
      <protection locked="0"/>
    </xf>
    <xf numFmtId="3" fontId="1" fillId="0" borderId="16" xfId="0" applyNumberFormat="1" applyFont="1" applyBorder="1" applyAlignment="1" applyProtection="1">
      <alignment horizontal="center"/>
      <protection locked="0"/>
    </xf>
    <xf numFmtId="0" fontId="1" fillId="0" borderId="0" xfId="0" applyFont="1"/>
    <xf numFmtId="0" fontId="1" fillId="2" borderId="9" xfId="0" applyFont="1" applyFill="1" applyBorder="1"/>
    <xf numFmtId="0" fontId="1" fillId="0" borderId="10" xfId="0" applyFont="1" applyBorder="1" applyProtection="1">
      <protection locked="0"/>
    </xf>
    <xf numFmtId="0" fontId="1" fillId="0" borderId="31" xfId="0" applyFont="1" applyBorder="1" applyAlignment="1" applyProtection="1">
      <alignment horizontal="left"/>
      <protection locked="0"/>
    </xf>
    <xf numFmtId="0" fontId="1" fillId="0" borderId="33" xfId="0" applyFont="1" applyBorder="1" applyAlignment="1" applyProtection="1">
      <alignment horizontal="left"/>
      <protection locked="0"/>
    </xf>
    <xf numFmtId="0" fontId="1" fillId="0" borderId="34" xfId="0" applyFont="1" applyBorder="1" applyAlignment="1" applyProtection="1">
      <alignment horizontal="left"/>
      <protection locked="0"/>
    </xf>
    <xf numFmtId="0" fontId="1" fillId="0" borderId="35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  <xf numFmtId="3" fontId="5" fillId="0" borderId="2" xfId="0" applyNumberFormat="1" applyFont="1" applyBorder="1" applyAlignment="1" applyProtection="1">
      <alignment horizontal="left"/>
      <protection locked="0"/>
    </xf>
    <xf numFmtId="3" fontId="5" fillId="0" borderId="13" xfId="0" applyNumberFormat="1" applyFont="1" applyBorder="1" applyAlignment="1" applyProtection="1">
      <alignment horizontal="left"/>
      <protection locked="0"/>
    </xf>
    <xf numFmtId="14" fontId="5" fillId="0" borderId="15" xfId="0" applyNumberFormat="1" applyFont="1" applyBorder="1" applyAlignment="1" applyProtection="1">
      <alignment horizontal="left"/>
      <protection locked="0"/>
    </xf>
    <xf numFmtId="14" fontId="5" fillId="0" borderId="16" xfId="0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3" fontId="1" fillId="0" borderId="2" xfId="0" applyNumberFormat="1" applyFont="1" applyBorder="1" applyAlignment="1" applyProtection="1">
      <alignment horizontal="left"/>
      <protection locked="0"/>
    </xf>
    <xf numFmtId="0" fontId="12" fillId="0" borderId="15" xfId="0" applyFont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EAEAEA"/>
      <color rgb="FFFFFF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tabSelected="1" zoomScaleNormal="100" workbookViewId="0">
      <selection activeCell="H4" sqref="H4:N4"/>
    </sheetView>
  </sheetViews>
  <sheetFormatPr defaultRowHeight="12.75" x14ac:dyDescent="0.2"/>
  <cols>
    <col min="1" max="1" width="3.85546875" customWidth="1"/>
    <col min="2" max="2" width="31.28515625" customWidth="1"/>
    <col min="3" max="4" width="13.85546875" customWidth="1"/>
    <col min="5" max="5" width="12.140625" style="3" customWidth="1"/>
    <col min="6" max="6" width="11.140625" style="3" customWidth="1"/>
    <col min="7" max="7" width="10.5703125" style="3" customWidth="1"/>
    <col min="8" max="8" width="10.7109375" style="3" customWidth="1"/>
    <col min="9" max="12" width="9.5703125" style="3" customWidth="1"/>
    <col min="13" max="13" width="10.28515625" style="3" customWidth="1"/>
    <col min="14" max="14" width="8.85546875" bestFit="1" customWidth="1"/>
    <col min="17" max="17" width="13.7109375" customWidth="1"/>
  </cols>
  <sheetData>
    <row r="1" spans="1:23" ht="18.75" x14ac:dyDescent="0.3">
      <c r="B1" s="2" t="s">
        <v>60</v>
      </c>
      <c r="I1"/>
      <c r="J1"/>
      <c r="K1"/>
      <c r="L1"/>
      <c r="M1"/>
    </row>
    <row r="2" spans="1:23" ht="5.25" customHeight="1" thickBot="1" x14ac:dyDescent="0.35">
      <c r="A2" s="2"/>
    </row>
    <row r="3" spans="1:23" ht="22.5" customHeight="1" x14ac:dyDescent="0.2">
      <c r="B3" s="116" t="s">
        <v>13</v>
      </c>
      <c r="C3" s="118"/>
      <c r="D3" s="119"/>
      <c r="E3" s="119"/>
      <c r="F3" s="120"/>
      <c r="G3" s="117" t="s">
        <v>61</v>
      </c>
      <c r="H3" s="118" t="s">
        <v>63</v>
      </c>
      <c r="I3" s="119"/>
      <c r="J3" s="119"/>
      <c r="K3" s="119"/>
      <c r="L3" s="119"/>
      <c r="M3" s="119"/>
      <c r="N3" s="121"/>
    </row>
    <row r="4" spans="1:23" ht="23.25" customHeight="1" x14ac:dyDescent="0.2">
      <c r="B4" s="21" t="s">
        <v>0</v>
      </c>
      <c r="C4" s="124"/>
      <c r="D4" s="124"/>
      <c r="E4" s="124"/>
      <c r="F4" s="124"/>
      <c r="G4" s="20" t="s">
        <v>3</v>
      </c>
      <c r="H4" s="126"/>
      <c r="I4" s="126"/>
      <c r="J4" s="126"/>
      <c r="K4" s="126"/>
      <c r="L4" s="126"/>
      <c r="M4" s="126"/>
      <c r="N4" s="127"/>
    </row>
    <row r="5" spans="1:23" ht="25.5" customHeight="1" thickBot="1" x14ac:dyDescent="0.25">
      <c r="B5" s="22" t="s">
        <v>2</v>
      </c>
      <c r="C5" s="125"/>
      <c r="D5" s="125"/>
      <c r="E5" s="125"/>
      <c r="F5" s="125"/>
      <c r="G5" s="23" t="s">
        <v>1</v>
      </c>
      <c r="H5" s="128"/>
      <c r="I5" s="128"/>
      <c r="J5" s="128"/>
      <c r="K5" s="128"/>
      <c r="L5" s="128"/>
      <c r="M5" s="128"/>
      <c r="N5" s="129"/>
    </row>
    <row r="6" spans="1:23" ht="9.75" customHeight="1" thickBot="1" x14ac:dyDescent="0.25">
      <c r="B6" s="5"/>
      <c r="C6" s="5"/>
      <c r="D6" s="5"/>
      <c r="E6" s="7"/>
      <c r="F6" s="7"/>
      <c r="G6" s="6"/>
      <c r="H6" s="6"/>
      <c r="I6" s="6"/>
      <c r="J6" s="6"/>
      <c r="K6" s="6"/>
      <c r="L6" s="6"/>
      <c r="M6" s="6"/>
    </row>
    <row r="7" spans="1:23" ht="27.95" customHeight="1" thickBot="1" x14ac:dyDescent="0.25">
      <c r="B7" s="24" t="s">
        <v>8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3"/>
      <c r="R7" s="1"/>
      <c r="S7" s="1"/>
      <c r="T7" s="1"/>
      <c r="U7" s="1"/>
      <c r="V7" s="1"/>
      <c r="W7" s="1"/>
    </row>
    <row r="8" spans="1:23" s="4" customFormat="1" ht="39" customHeight="1" x14ac:dyDescent="0.2">
      <c r="B8" s="26" t="s">
        <v>7</v>
      </c>
      <c r="C8" s="27" t="s">
        <v>11</v>
      </c>
      <c r="D8" s="28" t="s">
        <v>12</v>
      </c>
      <c r="E8" s="28" t="s">
        <v>5</v>
      </c>
      <c r="F8" s="28" t="s">
        <v>4</v>
      </c>
      <c r="G8" s="28" t="s">
        <v>35</v>
      </c>
      <c r="H8" s="28" t="s">
        <v>36</v>
      </c>
      <c r="I8" s="28" t="s">
        <v>37</v>
      </c>
      <c r="J8" s="28" t="s">
        <v>38</v>
      </c>
      <c r="K8" s="28" t="s">
        <v>39</v>
      </c>
      <c r="L8" s="28" t="s">
        <v>40</v>
      </c>
      <c r="M8" s="28"/>
      <c r="N8" s="29" t="s">
        <v>6</v>
      </c>
    </row>
    <row r="9" spans="1:23" s="4" customFormat="1" ht="18" customHeight="1" thickBot="1" x14ac:dyDescent="0.2">
      <c r="B9" s="30" t="s">
        <v>10</v>
      </c>
      <c r="C9" s="31"/>
      <c r="D9" s="31"/>
      <c r="E9" s="10">
        <v>30</v>
      </c>
      <c r="F9" s="63">
        <v>5</v>
      </c>
      <c r="G9" s="63">
        <v>15</v>
      </c>
      <c r="H9" s="63">
        <v>15</v>
      </c>
      <c r="I9" s="63">
        <v>10</v>
      </c>
      <c r="J9" s="63">
        <v>10</v>
      </c>
      <c r="K9" s="63">
        <v>5</v>
      </c>
      <c r="L9" s="63">
        <v>10</v>
      </c>
      <c r="M9" s="63"/>
      <c r="N9" s="32">
        <f>SUM(E9:M9)</f>
        <v>100</v>
      </c>
    </row>
    <row r="10" spans="1:23" ht="27.95" customHeight="1" x14ac:dyDescent="0.2">
      <c r="A10">
        <v>1</v>
      </c>
      <c r="B10" s="93"/>
      <c r="C10" s="94"/>
      <c r="D10" s="95"/>
      <c r="E10" s="96" t="str">
        <f>IF(C10&gt;0,(((MIN($C$10:$C$19))/C10*$E$9))," ")</f>
        <v xml:space="preserve"> </v>
      </c>
      <c r="F10" s="97"/>
      <c r="G10" s="98"/>
      <c r="H10" s="98"/>
      <c r="I10" s="98"/>
      <c r="J10" s="99"/>
      <c r="K10" s="99"/>
      <c r="L10" s="99"/>
      <c r="M10" s="100"/>
      <c r="N10" s="25">
        <f>SUM(E10:M10)</f>
        <v>0</v>
      </c>
    </row>
    <row r="11" spans="1:23" ht="27.95" customHeight="1" x14ac:dyDescent="0.2">
      <c r="A11">
        <v>2</v>
      </c>
      <c r="B11" s="101"/>
      <c r="C11" s="102"/>
      <c r="D11" s="103"/>
      <c r="E11" s="96" t="str">
        <f t="shared" ref="E11:E19" si="0">IF(C11&gt;0,(((MIN($C$10:$C$19))/C11*$E$9))," ")</f>
        <v xml:space="preserve"> </v>
      </c>
      <c r="F11" s="104"/>
      <c r="G11" s="105"/>
      <c r="H11" s="105"/>
      <c r="I11" s="105"/>
      <c r="J11" s="106"/>
      <c r="K11" s="106"/>
      <c r="L11" s="106"/>
      <c r="M11" s="107"/>
      <c r="N11" s="19">
        <f t="shared" ref="N11:N19" si="1">SUM(E11:M11)</f>
        <v>0</v>
      </c>
    </row>
    <row r="12" spans="1:23" ht="27.95" customHeight="1" x14ac:dyDescent="0.2">
      <c r="A12">
        <v>3</v>
      </c>
      <c r="B12" s="101"/>
      <c r="C12" s="102"/>
      <c r="D12" s="103"/>
      <c r="E12" s="96" t="str">
        <f t="shared" si="0"/>
        <v xml:space="preserve"> </v>
      </c>
      <c r="F12" s="104"/>
      <c r="G12" s="105"/>
      <c r="H12" s="105"/>
      <c r="I12" s="105"/>
      <c r="J12" s="106"/>
      <c r="K12" s="106"/>
      <c r="L12" s="106"/>
      <c r="M12" s="107"/>
      <c r="N12" s="19">
        <f t="shared" si="1"/>
        <v>0</v>
      </c>
    </row>
    <row r="13" spans="1:23" ht="27.95" customHeight="1" x14ac:dyDescent="0.2">
      <c r="A13">
        <v>4</v>
      </c>
      <c r="B13" s="101"/>
      <c r="C13" s="102"/>
      <c r="D13" s="103"/>
      <c r="E13" s="96" t="str">
        <f t="shared" si="0"/>
        <v xml:space="preserve"> </v>
      </c>
      <c r="F13" s="104"/>
      <c r="G13" s="105"/>
      <c r="H13" s="105"/>
      <c r="I13" s="105"/>
      <c r="J13" s="106"/>
      <c r="K13" s="106"/>
      <c r="L13" s="106"/>
      <c r="M13" s="107"/>
      <c r="N13" s="19">
        <f t="shared" si="1"/>
        <v>0</v>
      </c>
    </row>
    <row r="14" spans="1:23" ht="27.95" customHeight="1" x14ac:dyDescent="0.2">
      <c r="A14">
        <v>5</v>
      </c>
      <c r="B14" s="101"/>
      <c r="C14" s="102"/>
      <c r="D14" s="103"/>
      <c r="E14" s="96" t="str">
        <f t="shared" si="0"/>
        <v xml:space="preserve"> </v>
      </c>
      <c r="F14" s="104"/>
      <c r="G14" s="105"/>
      <c r="H14" s="105"/>
      <c r="I14" s="105"/>
      <c r="J14" s="106"/>
      <c r="K14" s="106"/>
      <c r="L14" s="106"/>
      <c r="M14" s="107"/>
      <c r="N14" s="19">
        <f t="shared" si="1"/>
        <v>0</v>
      </c>
    </row>
    <row r="15" spans="1:23" ht="27.95" customHeight="1" x14ac:dyDescent="0.2">
      <c r="A15">
        <v>6</v>
      </c>
      <c r="B15" s="101"/>
      <c r="C15" s="102"/>
      <c r="D15" s="103"/>
      <c r="E15" s="96" t="str">
        <f t="shared" si="0"/>
        <v xml:space="preserve"> </v>
      </c>
      <c r="F15" s="104"/>
      <c r="G15" s="105"/>
      <c r="H15" s="105"/>
      <c r="I15" s="105"/>
      <c r="J15" s="106"/>
      <c r="K15" s="106"/>
      <c r="L15" s="106"/>
      <c r="M15" s="107"/>
      <c r="N15" s="19">
        <f t="shared" si="1"/>
        <v>0</v>
      </c>
    </row>
    <row r="16" spans="1:23" ht="27.95" customHeight="1" x14ac:dyDescent="0.2">
      <c r="A16">
        <v>7</v>
      </c>
      <c r="B16" s="101"/>
      <c r="C16" s="102"/>
      <c r="D16" s="103"/>
      <c r="E16" s="96" t="str">
        <f t="shared" si="0"/>
        <v xml:space="preserve"> </v>
      </c>
      <c r="F16" s="104"/>
      <c r="G16" s="105"/>
      <c r="H16" s="105"/>
      <c r="I16" s="105"/>
      <c r="J16" s="106"/>
      <c r="K16" s="106"/>
      <c r="L16" s="106"/>
      <c r="M16" s="107"/>
      <c r="N16" s="19">
        <f t="shared" si="1"/>
        <v>0</v>
      </c>
      <c r="Q16" s="58"/>
    </row>
    <row r="17" spans="1:14" ht="27.95" customHeight="1" x14ac:dyDescent="0.2">
      <c r="A17">
        <v>8</v>
      </c>
      <c r="B17" s="101"/>
      <c r="C17" s="102"/>
      <c r="D17" s="103"/>
      <c r="E17" s="96" t="str">
        <f t="shared" si="0"/>
        <v xml:space="preserve"> </v>
      </c>
      <c r="F17" s="104"/>
      <c r="G17" s="105"/>
      <c r="H17" s="105"/>
      <c r="I17" s="105"/>
      <c r="J17" s="106"/>
      <c r="K17" s="106"/>
      <c r="L17" s="106"/>
      <c r="M17" s="107"/>
      <c r="N17" s="19">
        <f t="shared" si="1"/>
        <v>0</v>
      </c>
    </row>
    <row r="18" spans="1:14" ht="27.95" customHeight="1" x14ac:dyDescent="0.2">
      <c r="A18">
        <v>9</v>
      </c>
      <c r="B18" s="101"/>
      <c r="C18" s="102"/>
      <c r="D18" s="103"/>
      <c r="E18" s="96" t="str">
        <f t="shared" si="0"/>
        <v xml:space="preserve"> </v>
      </c>
      <c r="F18" s="104"/>
      <c r="G18" s="105"/>
      <c r="H18" s="105"/>
      <c r="I18" s="105"/>
      <c r="J18" s="106"/>
      <c r="K18" s="106"/>
      <c r="L18" s="106"/>
      <c r="M18" s="107"/>
      <c r="N18" s="19">
        <f t="shared" si="1"/>
        <v>0</v>
      </c>
    </row>
    <row r="19" spans="1:14" ht="27.95" customHeight="1" thickBot="1" x14ac:dyDescent="0.25">
      <c r="A19">
        <v>10</v>
      </c>
      <c r="B19" s="108"/>
      <c r="C19" s="109"/>
      <c r="D19" s="110"/>
      <c r="E19" s="96" t="str">
        <f t="shared" si="0"/>
        <v xml:space="preserve"> </v>
      </c>
      <c r="F19" s="111"/>
      <c r="G19" s="112"/>
      <c r="H19" s="112"/>
      <c r="I19" s="112"/>
      <c r="J19" s="113"/>
      <c r="K19" s="113"/>
      <c r="L19" s="113"/>
      <c r="M19" s="114"/>
      <c r="N19" s="19">
        <f t="shared" si="1"/>
        <v>0</v>
      </c>
    </row>
    <row r="20" spans="1:14" x14ac:dyDescent="0.2">
      <c r="B20" s="15" t="s">
        <v>14</v>
      </c>
      <c r="C20" s="16"/>
      <c r="D20" s="16"/>
      <c r="E20" s="17"/>
      <c r="F20" s="64"/>
      <c r="G20" s="64"/>
      <c r="H20" s="64"/>
      <c r="I20" s="64"/>
      <c r="J20" s="64"/>
      <c r="K20" s="64"/>
      <c r="L20" s="64"/>
      <c r="M20" s="64"/>
      <c r="N20" s="18"/>
    </row>
    <row r="21" spans="1:14" x14ac:dyDescent="0.2">
      <c r="B21" s="49"/>
      <c r="C21" s="50"/>
      <c r="D21" s="50"/>
      <c r="E21" s="51"/>
      <c r="F21" s="51"/>
      <c r="G21" s="51"/>
      <c r="H21" s="51"/>
      <c r="I21" s="51"/>
      <c r="J21" s="51"/>
      <c r="K21" s="51"/>
      <c r="L21" s="51"/>
      <c r="M21" s="51"/>
      <c r="N21" s="52"/>
    </row>
    <row r="22" spans="1:14" x14ac:dyDescent="0.2">
      <c r="B22" s="49"/>
      <c r="C22" s="50"/>
      <c r="D22" s="50"/>
      <c r="E22" s="51"/>
      <c r="F22" s="51"/>
      <c r="G22" s="51"/>
      <c r="H22" s="51"/>
      <c r="I22" s="51"/>
      <c r="J22" s="51"/>
      <c r="K22" s="51"/>
      <c r="L22" s="51"/>
      <c r="M22" s="51"/>
      <c r="N22" s="52"/>
    </row>
    <row r="23" spans="1:14" x14ac:dyDescent="0.2">
      <c r="B23" s="49"/>
      <c r="C23" s="50"/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2"/>
    </row>
    <row r="24" spans="1:14" ht="13.5" thickBot="1" x14ac:dyDescent="0.25">
      <c r="B24" s="53"/>
      <c r="C24" s="54"/>
      <c r="D24" s="54"/>
      <c r="E24" s="55"/>
      <c r="F24" s="55"/>
      <c r="G24" s="55"/>
      <c r="H24" s="55"/>
      <c r="I24" s="55"/>
      <c r="J24" s="55"/>
      <c r="K24" s="55"/>
      <c r="L24" s="55"/>
      <c r="M24" s="55"/>
      <c r="N24" s="56"/>
    </row>
    <row r="27" spans="1:14" x14ac:dyDescent="0.2">
      <c r="B27" s="115"/>
    </row>
    <row r="29" spans="1:14" x14ac:dyDescent="0.2">
      <c r="B29" s="59"/>
    </row>
  </sheetData>
  <sheetProtection selectLockedCells="1"/>
  <sortState xmlns:xlrd2="http://schemas.microsoft.com/office/spreadsheetml/2017/richdata2" ref="B10:C19">
    <sortCondition ref="C10:C19"/>
  </sortState>
  <mergeCells count="7">
    <mergeCell ref="C3:F3"/>
    <mergeCell ref="H3:N3"/>
    <mergeCell ref="C7:N7"/>
    <mergeCell ref="C4:F4"/>
    <mergeCell ref="C5:F5"/>
    <mergeCell ref="H4:N4"/>
    <mergeCell ref="H5:N5"/>
  </mergeCells>
  <phoneticPr fontId="3" type="noConversion"/>
  <pageMargins left="0.5" right="0.25" top="0.5" bottom="0.5" header="0.5" footer="0.5"/>
  <pageSetup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28"/>
  <sheetViews>
    <sheetView workbookViewId="0">
      <selection activeCell="E28" sqref="E28"/>
    </sheetView>
  </sheetViews>
  <sheetFormatPr defaultRowHeight="12.75" x14ac:dyDescent="0.2"/>
  <cols>
    <col min="2" max="2" width="32.7109375" customWidth="1"/>
    <col min="5" max="5" width="56.7109375" customWidth="1"/>
    <col min="6" max="6" width="65.7109375" customWidth="1"/>
    <col min="10" max="10" width="23.140625" customWidth="1"/>
  </cols>
  <sheetData>
    <row r="1" spans="2:6" x14ac:dyDescent="0.2">
      <c r="B1" s="41" t="s">
        <v>24</v>
      </c>
      <c r="F1" t="s">
        <v>32</v>
      </c>
    </row>
    <row r="2" spans="2:6" x14ac:dyDescent="0.2">
      <c r="B2" s="41"/>
    </row>
    <row r="3" spans="2:6" x14ac:dyDescent="0.2">
      <c r="B3" s="41"/>
      <c r="D3" s="57" t="s">
        <v>27</v>
      </c>
      <c r="E3" s="91"/>
      <c r="F3" t="s">
        <v>28</v>
      </c>
    </row>
    <row r="4" spans="2:6" x14ac:dyDescent="0.2">
      <c r="C4" s="41"/>
      <c r="D4" s="48" t="s">
        <v>25</v>
      </c>
      <c r="E4" s="46"/>
      <c r="F4" t="s">
        <v>29</v>
      </c>
    </row>
    <row r="5" spans="2:6" ht="16.5" customHeight="1" x14ac:dyDescent="0.2">
      <c r="D5" s="48" t="s">
        <v>26</v>
      </c>
      <c r="E5" s="89"/>
      <c r="F5" t="s">
        <v>30</v>
      </c>
    </row>
    <row r="6" spans="2:6" ht="16.5" customHeight="1" x14ac:dyDescent="0.2">
      <c r="D6" s="48" t="s">
        <v>31</v>
      </c>
      <c r="E6" s="90"/>
      <c r="F6" t="s">
        <v>33</v>
      </c>
    </row>
    <row r="7" spans="2:6" ht="16.5" customHeight="1" x14ac:dyDescent="0.2">
      <c r="B7" s="40"/>
      <c r="C7" s="40"/>
      <c r="D7" s="40"/>
      <c r="E7" s="40"/>
      <c r="F7" s="40"/>
    </row>
    <row r="8" spans="2:6" x14ac:dyDescent="0.2">
      <c r="B8" s="41"/>
      <c r="C8" s="41" t="s">
        <v>19</v>
      </c>
      <c r="D8" s="41" t="s">
        <v>22</v>
      </c>
      <c r="E8" s="41"/>
      <c r="F8" s="41"/>
    </row>
    <row r="9" spans="2:6" x14ac:dyDescent="0.2">
      <c r="B9" s="41" t="s">
        <v>17</v>
      </c>
      <c r="C9" s="41" t="s">
        <v>16</v>
      </c>
      <c r="D9" s="41" t="s">
        <v>21</v>
      </c>
      <c r="E9" s="41" t="s">
        <v>20</v>
      </c>
      <c r="F9" s="41" t="s">
        <v>18</v>
      </c>
    </row>
    <row r="10" spans="2:6" ht="60" x14ac:dyDescent="0.2">
      <c r="B10" s="78" t="s">
        <v>9</v>
      </c>
      <c r="C10" s="42">
        <v>30</v>
      </c>
      <c r="D10" s="42">
        <v>15</v>
      </c>
      <c r="E10" s="38"/>
      <c r="F10" s="38" t="s">
        <v>15</v>
      </c>
    </row>
    <row r="11" spans="2:6" ht="36" x14ac:dyDescent="0.2">
      <c r="B11" s="78" t="s">
        <v>4</v>
      </c>
      <c r="C11" s="42">
        <v>5</v>
      </c>
      <c r="D11" s="42">
        <v>5</v>
      </c>
      <c r="E11" s="38"/>
      <c r="F11" s="38" t="s">
        <v>34</v>
      </c>
    </row>
    <row r="12" spans="2:6" x14ac:dyDescent="0.2">
      <c r="B12" s="77"/>
      <c r="C12" s="33"/>
      <c r="D12" s="64"/>
      <c r="E12" s="34"/>
      <c r="F12" s="34"/>
    </row>
    <row r="13" spans="2:6" x14ac:dyDescent="0.2">
      <c r="B13" s="77"/>
      <c r="C13" s="33"/>
      <c r="D13" s="64"/>
      <c r="E13" s="34"/>
      <c r="F13" s="34"/>
    </row>
    <row r="14" spans="2:6" x14ac:dyDescent="0.2">
      <c r="B14" s="77" t="s">
        <v>35</v>
      </c>
      <c r="C14" s="33"/>
      <c r="D14" s="33"/>
      <c r="E14" s="34"/>
      <c r="F14" s="34"/>
    </row>
    <row r="15" spans="2:6" ht="27.75" customHeight="1" x14ac:dyDescent="0.2">
      <c r="B15" s="82" t="s">
        <v>35</v>
      </c>
      <c r="C15" s="35">
        <v>5</v>
      </c>
      <c r="D15" s="35">
        <v>2</v>
      </c>
      <c r="E15" s="36"/>
      <c r="F15" s="85" t="s">
        <v>42</v>
      </c>
    </row>
    <row r="16" spans="2:6" ht="22.5" customHeight="1" x14ac:dyDescent="0.2">
      <c r="B16" s="83" t="s">
        <v>36</v>
      </c>
      <c r="C16" s="35">
        <v>10</v>
      </c>
      <c r="D16" s="35">
        <v>1</v>
      </c>
      <c r="E16" s="37"/>
      <c r="F16" s="85" t="s">
        <v>41</v>
      </c>
    </row>
    <row r="17" spans="2:6" ht="21" customHeight="1" x14ac:dyDescent="0.2">
      <c r="B17" s="84" t="s">
        <v>43</v>
      </c>
      <c r="C17" s="42">
        <f>SUM(C15:C16)</f>
        <v>15</v>
      </c>
      <c r="D17" s="42">
        <f>SUM(D15:D16)</f>
        <v>3</v>
      </c>
      <c r="E17" s="39"/>
      <c r="F17" s="1"/>
    </row>
    <row r="18" spans="2:6" ht="19.5" customHeight="1" x14ac:dyDescent="0.2">
      <c r="B18" s="77"/>
      <c r="C18" s="33"/>
      <c r="D18" s="64"/>
      <c r="E18" s="34"/>
      <c r="F18" s="34"/>
    </row>
    <row r="19" spans="2:6" ht="35.25" customHeight="1" x14ac:dyDescent="0.2">
      <c r="B19" s="87" t="s">
        <v>44</v>
      </c>
      <c r="C19" s="42">
        <v>15</v>
      </c>
      <c r="D19" s="42"/>
      <c r="E19" s="8"/>
      <c r="F19" s="8" t="s">
        <v>45</v>
      </c>
    </row>
    <row r="20" spans="2:6" ht="27" customHeight="1" x14ac:dyDescent="0.2">
      <c r="B20" s="86" t="s">
        <v>46</v>
      </c>
      <c r="C20" s="42">
        <v>10</v>
      </c>
      <c r="D20" s="42">
        <v>5</v>
      </c>
      <c r="E20" s="36"/>
      <c r="F20" s="85" t="s">
        <v>47</v>
      </c>
    </row>
    <row r="21" spans="2:6" ht="27" customHeight="1" x14ac:dyDescent="0.2">
      <c r="B21" s="86" t="s">
        <v>38</v>
      </c>
      <c r="C21" s="42">
        <v>10</v>
      </c>
      <c r="D21" s="42">
        <v>4</v>
      </c>
      <c r="E21" s="36"/>
      <c r="F21" s="85" t="s">
        <v>48</v>
      </c>
    </row>
    <row r="22" spans="2:6" ht="27" customHeight="1" x14ac:dyDescent="0.2">
      <c r="B22" s="86" t="s">
        <v>39</v>
      </c>
      <c r="C22" s="42">
        <v>5</v>
      </c>
      <c r="D22" s="42">
        <v>4</v>
      </c>
      <c r="E22" s="37"/>
      <c r="F22" s="85" t="s">
        <v>49</v>
      </c>
    </row>
    <row r="23" spans="2:6" ht="25.5" customHeight="1" thickBot="1" x14ac:dyDescent="0.25">
      <c r="B23" s="86" t="s">
        <v>50</v>
      </c>
      <c r="C23" s="43">
        <v>10</v>
      </c>
      <c r="D23" s="42">
        <v>10</v>
      </c>
      <c r="E23" s="8"/>
      <c r="F23" s="8" t="s">
        <v>51</v>
      </c>
    </row>
    <row r="24" spans="2:6" x14ac:dyDescent="0.2">
      <c r="C24" s="88" t="s">
        <v>19</v>
      </c>
      <c r="D24" s="44" t="s">
        <v>21</v>
      </c>
      <c r="E24" s="9"/>
      <c r="F24" s="9"/>
    </row>
    <row r="25" spans="2:6" ht="15" customHeight="1" thickBot="1" x14ac:dyDescent="0.25">
      <c r="B25" s="46" t="s">
        <v>23</v>
      </c>
      <c r="C25" s="47">
        <f>+C10+C11+C2+C17+C19+C20+C21+C22+C23</f>
        <v>100</v>
      </c>
      <c r="D25" s="47">
        <f>+D10+D11+D2+D17+D19+D20+D21+D22+D23</f>
        <v>46</v>
      </c>
    </row>
    <row r="26" spans="2:6" x14ac:dyDescent="0.2">
      <c r="C26" s="45"/>
    </row>
    <row r="28" spans="2:6" ht="55.5" customHeight="1" x14ac:dyDescent="0.2"/>
  </sheetData>
  <pageMargins left="0.7" right="0.7" top="1" bottom="0.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9"/>
  <sheetViews>
    <sheetView zoomScaleNormal="100" workbookViewId="0">
      <selection activeCell="O5" sqref="O5"/>
    </sheetView>
  </sheetViews>
  <sheetFormatPr defaultRowHeight="12.75" x14ac:dyDescent="0.2"/>
  <cols>
    <col min="1" max="1" width="3.85546875" customWidth="1"/>
    <col min="2" max="2" width="31.28515625" customWidth="1"/>
    <col min="3" max="4" width="13.85546875" customWidth="1"/>
    <col min="5" max="5" width="12.140625" style="3" customWidth="1"/>
    <col min="6" max="6" width="11.140625" style="3" customWidth="1"/>
    <col min="7" max="7" width="10.5703125" style="3" customWidth="1"/>
    <col min="8" max="8" width="10.7109375" style="3" customWidth="1"/>
    <col min="9" max="12" width="9.5703125" style="3" customWidth="1"/>
    <col min="13" max="13" width="10.28515625" style="3" customWidth="1"/>
    <col min="14" max="14" width="8.85546875" bestFit="1" customWidth="1"/>
    <col min="17" max="17" width="13.7109375" customWidth="1"/>
  </cols>
  <sheetData>
    <row r="1" spans="1:23" ht="18.75" x14ac:dyDescent="0.3">
      <c r="B1" s="2" t="s">
        <v>60</v>
      </c>
      <c r="I1"/>
      <c r="J1"/>
      <c r="K1"/>
      <c r="L1"/>
      <c r="M1"/>
    </row>
    <row r="2" spans="1:23" ht="5.25" customHeight="1" thickBot="1" x14ac:dyDescent="0.35">
      <c r="A2" s="2"/>
    </row>
    <row r="3" spans="1:23" ht="22.5" customHeight="1" x14ac:dyDescent="0.2">
      <c r="B3" s="116" t="s">
        <v>13</v>
      </c>
      <c r="C3" s="118" t="s">
        <v>62</v>
      </c>
      <c r="D3" s="119"/>
      <c r="E3" s="119"/>
      <c r="F3" s="120"/>
      <c r="G3" s="117" t="s">
        <v>61</v>
      </c>
      <c r="H3" s="118" t="s">
        <v>63</v>
      </c>
      <c r="I3" s="119"/>
      <c r="J3" s="119"/>
      <c r="K3" s="119"/>
      <c r="L3" s="119"/>
      <c r="M3" s="119"/>
      <c r="N3" s="121"/>
    </row>
    <row r="4" spans="1:23" ht="23.25" customHeight="1" x14ac:dyDescent="0.2">
      <c r="B4" s="21" t="s">
        <v>0</v>
      </c>
      <c r="C4" s="130" t="s">
        <v>52</v>
      </c>
      <c r="D4" s="124"/>
      <c r="E4" s="124"/>
      <c r="F4" s="124"/>
      <c r="G4" s="20" t="s">
        <v>3</v>
      </c>
      <c r="H4" s="131" t="s">
        <v>53</v>
      </c>
      <c r="I4" s="126"/>
      <c r="J4" s="126"/>
      <c r="K4" s="126"/>
      <c r="L4" s="126"/>
      <c r="M4" s="126"/>
      <c r="N4" s="127"/>
    </row>
    <row r="5" spans="1:23" ht="25.5" customHeight="1" thickBot="1" x14ac:dyDescent="0.45">
      <c r="B5" s="22" t="s">
        <v>2</v>
      </c>
      <c r="C5" s="132" t="s">
        <v>52</v>
      </c>
      <c r="D5" s="132"/>
      <c r="E5" s="132"/>
      <c r="F5" s="132"/>
      <c r="G5" s="23" t="s">
        <v>1</v>
      </c>
      <c r="H5" s="128">
        <v>46006</v>
      </c>
      <c r="I5" s="128"/>
      <c r="J5" s="128"/>
      <c r="K5" s="128"/>
      <c r="L5" s="128"/>
      <c r="M5" s="128"/>
      <c r="N5" s="129"/>
    </row>
    <row r="6" spans="1:23" ht="9.75" customHeight="1" thickBot="1" x14ac:dyDescent="0.25">
      <c r="B6" s="5"/>
      <c r="C6" s="5"/>
      <c r="D6" s="5"/>
      <c r="E6" s="7"/>
      <c r="F6" s="7"/>
      <c r="G6" s="6"/>
      <c r="H6" s="6"/>
      <c r="I6" s="6"/>
      <c r="J6" s="6"/>
      <c r="K6" s="6"/>
      <c r="L6" s="6"/>
      <c r="M6" s="6"/>
    </row>
    <row r="7" spans="1:23" ht="27.95" customHeight="1" thickBot="1" x14ac:dyDescent="0.25">
      <c r="B7" s="24" t="s">
        <v>8</v>
      </c>
      <c r="C7" s="122" t="s">
        <v>54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3"/>
      <c r="R7" s="1"/>
      <c r="S7" s="1"/>
      <c r="T7" s="1"/>
      <c r="U7" s="1"/>
      <c r="V7" s="1"/>
      <c r="W7" s="1"/>
    </row>
    <row r="8" spans="1:23" s="4" customFormat="1" ht="39" customHeight="1" x14ac:dyDescent="0.2">
      <c r="B8" s="26" t="s">
        <v>7</v>
      </c>
      <c r="C8" s="27" t="s">
        <v>11</v>
      </c>
      <c r="D8" s="28" t="s">
        <v>12</v>
      </c>
      <c r="E8" s="28" t="s">
        <v>5</v>
      </c>
      <c r="F8" s="28" t="s">
        <v>4</v>
      </c>
      <c r="G8" s="28" t="s">
        <v>35</v>
      </c>
      <c r="H8" s="28" t="s">
        <v>36</v>
      </c>
      <c r="I8" s="28" t="s">
        <v>37</v>
      </c>
      <c r="J8" s="28" t="s">
        <v>38</v>
      </c>
      <c r="K8" s="28" t="s">
        <v>39</v>
      </c>
      <c r="L8" s="28" t="s">
        <v>40</v>
      </c>
      <c r="M8" s="28"/>
      <c r="N8" s="29" t="s">
        <v>6</v>
      </c>
    </row>
    <row r="9" spans="1:23" s="4" customFormat="1" ht="18" customHeight="1" thickBot="1" x14ac:dyDescent="0.2">
      <c r="B9" s="30" t="s">
        <v>10</v>
      </c>
      <c r="C9" s="31"/>
      <c r="D9" s="31"/>
      <c r="E9" s="10">
        <v>30</v>
      </c>
      <c r="F9" s="63">
        <v>5</v>
      </c>
      <c r="G9" s="63">
        <v>15</v>
      </c>
      <c r="H9" s="63">
        <v>15</v>
      </c>
      <c r="I9" s="63">
        <v>10</v>
      </c>
      <c r="J9" s="63">
        <v>10</v>
      </c>
      <c r="K9" s="63">
        <v>5</v>
      </c>
      <c r="L9" s="63">
        <v>10</v>
      </c>
      <c r="M9" s="63"/>
      <c r="N9" s="32">
        <f>SUM(E9:M9)</f>
        <v>100</v>
      </c>
    </row>
    <row r="10" spans="1:23" ht="27.95" customHeight="1" x14ac:dyDescent="0.2">
      <c r="A10">
        <v>1</v>
      </c>
      <c r="B10" s="65" t="s">
        <v>55</v>
      </c>
      <c r="C10" s="66">
        <f>1000*12</f>
        <v>12000</v>
      </c>
      <c r="D10" s="67">
        <v>5000</v>
      </c>
      <c r="E10" s="60">
        <f>IF(C10&gt;0,(((MIN($C$10:$C$19))/C10*$E$9))," ")</f>
        <v>30</v>
      </c>
      <c r="F10" s="74">
        <v>5</v>
      </c>
      <c r="G10" s="61">
        <v>5</v>
      </c>
      <c r="H10" s="61">
        <v>5</v>
      </c>
      <c r="I10" s="61">
        <v>1</v>
      </c>
      <c r="J10" s="79">
        <v>1</v>
      </c>
      <c r="K10" s="79">
        <v>0</v>
      </c>
      <c r="L10" s="79">
        <v>10</v>
      </c>
      <c r="M10" s="62">
        <v>1</v>
      </c>
      <c r="N10" s="25">
        <f>SUM(E10:M10)</f>
        <v>58</v>
      </c>
    </row>
    <row r="11" spans="1:23" ht="27.95" customHeight="1" x14ac:dyDescent="0.2">
      <c r="A11">
        <v>2</v>
      </c>
      <c r="B11" s="68" t="s">
        <v>56</v>
      </c>
      <c r="C11" s="69">
        <f>1250*12</f>
        <v>15000</v>
      </c>
      <c r="D11" s="70">
        <v>1250</v>
      </c>
      <c r="E11" s="60">
        <f t="shared" ref="E11:E19" si="0">IF(C11&gt;0,(((MIN($C$10:$C$19))/C11*$E$9))," ")</f>
        <v>24</v>
      </c>
      <c r="F11" s="75">
        <v>7</v>
      </c>
      <c r="G11" s="11">
        <v>10</v>
      </c>
      <c r="H11" s="11">
        <v>5</v>
      </c>
      <c r="I11" s="11">
        <v>8</v>
      </c>
      <c r="J11" s="80">
        <v>10</v>
      </c>
      <c r="K11" s="80">
        <v>10</v>
      </c>
      <c r="L11" s="80">
        <v>10</v>
      </c>
      <c r="M11" s="12">
        <v>10</v>
      </c>
      <c r="N11" s="19">
        <f t="shared" ref="N11:N19" si="1">SUM(E11:M11)</f>
        <v>94</v>
      </c>
    </row>
    <row r="12" spans="1:23" ht="27.95" customHeight="1" x14ac:dyDescent="0.2">
      <c r="A12">
        <v>3</v>
      </c>
      <c r="B12" s="68" t="s">
        <v>57</v>
      </c>
      <c r="C12" s="69">
        <f>2500*12</f>
        <v>30000</v>
      </c>
      <c r="D12" s="70">
        <v>0</v>
      </c>
      <c r="E12" s="60">
        <f t="shared" si="0"/>
        <v>12</v>
      </c>
      <c r="F12" s="75">
        <v>10</v>
      </c>
      <c r="G12" s="11">
        <v>10</v>
      </c>
      <c r="H12" s="11">
        <v>10</v>
      </c>
      <c r="I12" s="11">
        <v>10</v>
      </c>
      <c r="J12" s="80">
        <v>10</v>
      </c>
      <c r="K12" s="80">
        <v>10</v>
      </c>
      <c r="L12" s="80">
        <v>5</v>
      </c>
      <c r="M12" s="12">
        <v>5</v>
      </c>
      <c r="N12" s="19">
        <f t="shared" si="1"/>
        <v>82</v>
      </c>
    </row>
    <row r="13" spans="1:23" ht="27.95" customHeight="1" x14ac:dyDescent="0.2">
      <c r="A13">
        <v>4</v>
      </c>
      <c r="B13" s="68" t="s">
        <v>58</v>
      </c>
      <c r="C13" s="69">
        <v>52500</v>
      </c>
      <c r="D13" s="70">
        <v>0</v>
      </c>
      <c r="E13" s="60">
        <f t="shared" si="0"/>
        <v>6.8571428571428568</v>
      </c>
      <c r="F13" s="75">
        <v>10</v>
      </c>
      <c r="G13" s="11">
        <v>10</v>
      </c>
      <c r="H13" s="11">
        <v>5</v>
      </c>
      <c r="I13" s="11">
        <v>5</v>
      </c>
      <c r="J13" s="80">
        <v>10</v>
      </c>
      <c r="K13" s="80">
        <v>5</v>
      </c>
      <c r="L13" s="80">
        <v>5</v>
      </c>
      <c r="M13" s="12">
        <v>5</v>
      </c>
      <c r="N13" s="19">
        <f t="shared" si="1"/>
        <v>61.857142857142861</v>
      </c>
    </row>
    <row r="14" spans="1:23" ht="27.95" customHeight="1" x14ac:dyDescent="0.2">
      <c r="A14">
        <v>5</v>
      </c>
      <c r="B14" s="68" t="s">
        <v>59</v>
      </c>
      <c r="C14" s="69">
        <f>2650*12</f>
        <v>31800</v>
      </c>
      <c r="D14" s="70">
        <v>0</v>
      </c>
      <c r="E14" s="60">
        <f t="shared" si="0"/>
        <v>11.320754716981133</v>
      </c>
      <c r="F14" s="75">
        <v>10</v>
      </c>
      <c r="G14" s="11">
        <v>10</v>
      </c>
      <c r="H14" s="11">
        <v>10</v>
      </c>
      <c r="I14" s="11">
        <v>5</v>
      </c>
      <c r="J14" s="80">
        <v>10</v>
      </c>
      <c r="K14" s="80">
        <v>5</v>
      </c>
      <c r="L14" s="80">
        <v>5</v>
      </c>
      <c r="M14" s="12">
        <v>5</v>
      </c>
      <c r="N14" s="19">
        <f t="shared" si="1"/>
        <v>71.320754716981128</v>
      </c>
    </row>
    <row r="15" spans="1:23" ht="27.95" customHeight="1" x14ac:dyDescent="0.2">
      <c r="A15">
        <v>6</v>
      </c>
      <c r="B15" s="68"/>
      <c r="C15" s="69"/>
      <c r="D15" s="70"/>
      <c r="E15" s="60" t="str">
        <f t="shared" si="0"/>
        <v xml:space="preserve"> </v>
      </c>
      <c r="F15" s="75"/>
      <c r="G15" s="11"/>
      <c r="H15" s="11"/>
      <c r="I15" s="11"/>
      <c r="J15" s="80"/>
      <c r="K15" s="80"/>
      <c r="L15" s="80"/>
      <c r="M15" s="12"/>
      <c r="N15" s="19">
        <f t="shared" si="1"/>
        <v>0</v>
      </c>
    </row>
    <row r="16" spans="1:23" ht="27.95" customHeight="1" x14ac:dyDescent="0.2">
      <c r="A16">
        <v>7</v>
      </c>
      <c r="B16" s="68"/>
      <c r="C16" s="69"/>
      <c r="D16" s="70"/>
      <c r="E16" s="60" t="str">
        <f t="shared" si="0"/>
        <v xml:space="preserve"> </v>
      </c>
      <c r="F16" s="75"/>
      <c r="G16" s="11"/>
      <c r="H16" s="11"/>
      <c r="I16" s="11"/>
      <c r="J16" s="80"/>
      <c r="K16" s="80"/>
      <c r="L16" s="80"/>
      <c r="M16" s="12"/>
      <c r="N16" s="19">
        <f t="shared" si="1"/>
        <v>0</v>
      </c>
      <c r="Q16" s="58"/>
    </row>
    <row r="17" spans="1:14" ht="27.95" customHeight="1" x14ac:dyDescent="0.2">
      <c r="A17">
        <v>8</v>
      </c>
      <c r="B17" s="68"/>
      <c r="C17" s="69"/>
      <c r="D17" s="70"/>
      <c r="E17" s="60" t="str">
        <f t="shared" si="0"/>
        <v xml:space="preserve"> </v>
      </c>
      <c r="F17" s="75"/>
      <c r="G17" s="11"/>
      <c r="H17" s="11"/>
      <c r="I17" s="11"/>
      <c r="J17" s="80"/>
      <c r="K17" s="80"/>
      <c r="L17" s="80"/>
      <c r="M17" s="12"/>
      <c r="N17" s="19">
        <f t="shared" si="1"/>
        <v>0</v>
      </c>
    </row>
    <row r="18" spans="1:14" ht="27.95" customHeight="1" x14ac:dyDescent="0.2">
      <c r="A18">
        <v>9</v>
      </c>
      <c r="B18" s="68"/>
      <c r="C18" s="69"/>
      <c r="D18" s="70"/>
      <c r="E18" s="60" t="str">
        <f t="shared" si="0"/>
        <v xml:space="preserve"> </v>
      </c>
      <c r="F18" s="75"/>
      <c r="G18" s="11"/>
      <c r="H18" s="11"/>
      <c r="I18" s="11"/>
      <c r="J18" s="80"/>
      <c r="K18" s="80"/>
      <c r="L18" s="80"/>
      <c r="M18" s="12"/>
      <c r="N18" s="19">
        <f t="shared" si="1"/>
        <v>0</v>
      </c>
    </row>
    <row r="19" spans="1:14" ht="27.95" customHeight="1" thickBot="1" x14ac:dyDescent="0.25">
      <c r="A19">
        <v>10</v>
      </c>
      <c r="B19" s="71"/>
      <c r="C19" s="72"/>
      <c r="D19" s="73"/>
      <c r="E19" s="60" t="str">
        <f t="shared" si="0"/>
        <v xml:space="preserve"> </v>
      </c>
      <c r="F19" s="76"/>
      <c r="G19" s="13"/>
      <c r="H19" s="13"/>
      <c r="I19" s="13"/>
      <c r="J19" s="81"/>
      <c r="K19" s="81"/>
      <c r="L19" s="81"/>
      <c r="M19" s="14"/>
      <c r="N19" s="19">
        <f t="shared" si="1"/>
        <v>0</v>
      </c>
    </row>
    <row r="20" spans="1:14" x14ac:dyDescent="0.2">
      <c r="B20" s="15" t="s">
        <v>14</v>
      </c>
      <c r="C20" s="16"/>
      <c r="D20" s="16"/>
      <c r="E20" s="17"/>
      <c r="F20" s="64"/>
      <c r="G20" s="64"/>
      <c r="H20" s="64"/>
      <c r="I20" s="64"/>
      <c r="J20" s="64"/>
      <c r="K20" s="64"/>
      <c r="L20" s="64"/>
      <c r="M20" s="64"/>
      <c r="N20" s="18"/>
    </row>
    <row r="21" spans="1:14" x14ac:dyDescent="0.2">
      <c r="B21" s="49"/>
      <c r="C21" s="50"/>
      <c r="D21" s="50"/>
      <c r="E21" s="51"/>
      <c r="F21" s="51"/>
      <c r="G21" s="51"/>
      <c r="H21" s="51"/>
      <c r="I21" s="51"/>
      <c r="J21" s="51"/>
      <c r="K21" s="51"/>
      <c r="L21" s="51"/>
      <c r="M21" s="51"/>
      <c r="N21" s="52"/>
    </row>
    <row r="22" spans="1:14" x14ac:dyDescent="0.2">
      <c r="B22" s="92"/>
      <c r="C22" s="50"/>
      <c r="D22" s="50"/>
      <c r="E22" s="51"/>
      <c r="F22" s="51"/>
      <c r="G22" s="51"/>
      <c r="H22" s="51"/>
      <c r="I22" s="51"/>
      <c r="J22" s="51"/>
      <c r="K22" s="51"/>
      <c r="L22" s="51"/>
      <c r="M22" s="51"/>
      <c r="N22" s="52"/>
    </row>
    <row r="23" spans="1:14" x14ac:dyDescent="0.2">
      <c r="B23" s="49"/>
      <c r="C23" s="50"/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2"/>
    </row>
    <row r="24" spans="1:14" ht="13.5" thickBot="1" x14ac:dyDescent="0.25">
      <c r="B24" s="53"/>
      <c r="C24" s="54"/>
      <c r="D24" s="54"/>
      <c r="E24" s="55"/>
      <c r="F24" s="55"/>
      <c r="G24" s="55"/>
      <c r="H24" s="55"/>
      <c r="I24" s="55"/>
      <c r="J24" s="55"/>
      <c r="K24" s="55"/>
      <c r="L24" s="55"/>
      <c r="M24" s="55"/>
      <c r="N24" s="56"/>
    </row>
    <row r="29" spans="1:14" x14ac:dyDescent="0.2">
      <c r="B29" s="59"/>
    </row>
  </sheetData>
  <sheetProtection selectLockedCells="1"/>
  <mergeCells count="7">
    <mergeCell ref="C3:F3"/>
    <mergeCell ref="H3:N3"/>
    <mergeCell ref="C7:N7"/>
    <mergeCell ref="C4:F4"/>
    <mergeCell ref="H4:N4"/>
    <mergeCell ref="C5:F5"/>
    <mergeCell ref="H5:N5"/>
  </mergeCells>
  <pageMargins left="0.5" right="0.25" top="0.5" bottom="0.5" header="0.5" footer="0.5"/>
  <pageSetup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Bid Evaluation</vt:lpstr>
      <vt:lpstr>Detail by Provider</vt:lpstr>
      <vt:lpstr>EXAMPLE</vt:lpstr>
      <vt:lpstr>'Detail by Provider'!Print_Area</vt:lpstr>
      <vt:lpstr>'Bid Evaluation'!Print_Titles</vt:lpstr>
      <vt:lpstr>EXAMPLE!Print_Titles</vt:lpstr>
    </vt:vector>
  </TitlesOfParts>
  <Company>Kellogg &amp; Sovereign Consulting,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Scoring Grid</dc:title>
  <dc:creator>Debi Sovereign</dc:creator>
  <cp:lastModifiedBy>Adam Godwin</cp:lastModifiedBy>
  <cp:lastPrinted>2014-09-24T19:28:39Z</cp:lastPrinted>
  <dcterms:created xsi:type="dcterms:W3CDTF">2003-12-27T20:47:54Z</dcterms:created>
  <dcterms:modified xsi:type="dcterms:W3CDTF">2025-09-30T17:47:49Z</dcterms:modified>
</cp:coreProperties>
</file>