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Canon Scan\Adam Scan\Bid Packets\2627\Temps\other\"/>
    </mc:Choice>
  </mc:AlternateContent>
  <xr:revisionPtr revIDLastSave="0" documentId="8_{F6C45D99-44A0-4094-AEDD-4939748871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Evaluation" sheetId="1" r:id="rId1"/>
    <sheet name="Detail by Provider" sheetId="2" r:id="rId2"/>
    <sheet name="Example" sheetId="4" r:id="rId3"/>
  </sheets>
  <definedNames>
    <definedName name="_xlnm.Print_Area" localSheetId="1">'Detail by Provider'!$B$1:$E$30</definedName>
    <definedName name="_xlnm.Print_Titles" localSheetId="0">'Bid Evaluation'!$1:$1</definedName>
    <definedName name="_xlnm.Print_Titles" localSheetId="2">Example!$1:$1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" l="1"/>
  <c r="E10" i="1"/>
  <c r="E19" i="1" l="1"/>
  <c r="E18" i="1"/>
  <c r="E17" i="1"/>
  <c r="E16" i="1"/>
  <c r="E15" i="1"/>
  <c r="E14" i="1"/>
  <c r="E13" i="1"/>
  <c r="E12" i="1"/>
  <c r="E11" i="1"/>
  <c r="E10" i="4" l="1"/>
  <c r="K10" i="4" s="1"/>
  <c r="E19" i="4"/>
  <c r="E18" i="4"/>
  <c r="E17" i="4"/>
  <c r="E16" i="4"/>
  <c r="E15" i="4"/>
  <c r="E14" i="4"/>
  <c r="K14" i="4" s="1"/>
  <c r="E13" i="4"/>
  <c r="K13" i="4" s="1"/>
  <c r="E12" i="4"/>
  <c r="K12" i="4" s="1"/>
  <c r="E11" i="4"/>
  <c r="K11" i="4" s="1"/>
  <c r="D28" i="2" l="1"/>
  <c r="C28" i="2"/>
  <c r="D24" i="2"/>
  <c r="D19" i="2"/>
  <c r="D15" i="2"/>
  <c r="C15" i="2"/>
  <c r="C24" i="2"/>
  <c r="C19" i="2"/>
  <c r="C30" i="2" l="1"/>
  <c r="D30" i="2"/>
  <c r="K19" i="4"/>
  <c r="K15" i="4"/>
  <c r="K9" i="4"/>
  <c r="K9" i="1"/>
  <c r="K11" i="1" l="1"/>
  <c r="K13" i="1"/>
  <c r="K15" i="1"/>
  <c r="K17" i="1"/>
  <c r="K19" i="1"/>
  <c r="K10" i="1"/>
  <c r="K12" i="1"/>
  <c r="K14" i="1"/>
  <c r="K16" i="1"/>
  <c r="K18" i="1"/>
  <c r="K17" i="4"/>
  <c r="K16" i="4"/>
  <c r="K18" i="4"/>
</calcChain>
</file>

<file path=xl/sharedStrings.xml><?xml version="1.0" encoding="utf-8"?>
<sst xmlns="http://schemas.openxmlformats.org/spreadsheetml/2006/main" count="111" uniqueCount="80">
  <si>
    <t>Prior Experience</t>
  </si>
  <si>
    <t xml:space="preserve">Prepared by:                                                                </t>
  </si>
  <si>
    <t>Date:</t>
  </si>
  <si>
    <t>Signature:</t>
  </si>
  <si>
    <t>Title:</t>
  </si>
  <si>
    <t>Price-Other Costs</t>
  </si>
  <si>
    <t>Price-Erate</t>
  </si>
  <si>
    <t>Total Points</t>
  </si>
  <si>
    <t>Service Provider</t>
  </si>
  <si>
    <t>Description of Service:</t>
  </si>
  <si>
    <t>Price-Erate Items</t>
  </si>
  <si>
    <t>Personnel Qualifications</t>
  </si>
  <si>
    <t>Technical Merit</t>
  </si>
  <si>
    <t>Responsiveness</t>
  </si>
  <si>
    <t>Points Possible for Each Bid</t>
  </si>
  <si>
    <t>E-Rate Eligible Costs</t>
  </si>
  <si>
    <t>Other Costs - Not Eligible</t>
  </si>
  <si>
    <t>EVALUATION RATIONALE:</t>
  </si>
  <si>
    <t>TECHNOLOGY DIRECTOR</t>
  </si>
  <si>
    <t>ABC COMPANY</t>
  </si>
  <si>
    <t>GREAT GADGETS &amp; CO.</t>
  </si>
  <si>
    <t>123 BITS AND BYTES</t>
  </si>
  <si>
    <t>Organization Name:</t>
  </si>
  <si>
    <t>EVALUATION RATIONALE (Attach additional pages as necessary)</t>
  </si>
  <si>
    <r>
      <t xml:space="preserve">Price-Price of E-rate eligible products and services.  </t>
    </r>
    <r>
      <rPr>
        <i/>
        <sz val="9"/>
        <rFont val="Arial"/>
        <family val="2"/>
      </rPr>
      <t xml:space="preserve">If Excel spreadsheet is used, formula will calculate the proportion of costs for each bid compared to highest bid. </t>
    </r>
    <r>
      <rPr>
        <sz val="9"/>
        <rFont val="Arial"/>
        <family val="2"/>
      </rPr>
      <t xml:space="preserve"> Otherwise use the following general guidelines: 20-30 points = lowest overall costs; 10-19 points = middle range overall cost; 0-9 points highest overall cost</t>
    </r>
  </si>
  <si>
    <t>Points</t>
  </si>
  <si>
    <t>Criteria</t>
  </si>
  <si>
    <t>Scoring Guidelines</t>
  </si>
  <si>
    <t>Possible</t>
  </si>
  <si>
    <t>Prior Experience:</t>
  </si>
  <si>
    <t>Similar Projects &amp; References</t>
  </si>
  <si>
    <t>Experience with this applicant</t>
  </si>
  <si>
    <t>Total Prior Experience</t>
  </si>
  <si>
    <t>Bid Evaluation Notes</t>
  </si>
  <si>
    <t>Personnel Qualifications:</t>
  </si>
  <si>
    <t>Qualifications of Management</t>
  </si>
  <si>
    <t>Total Personnel Qualifications</t>
  </si>
  <si>
    <t>Qualifications of Staff</t>
  </si>
  <si>
    <t>Responsiveness of the bidder</t>
  </si>
  <si>
    <t>Proximity of sales and service offices</t>
  </si>
  <si>
    <t>Local representative available</t>
  </si>
  <si>
    <t>Score</t>
  </si>
  <si>
    <t>Responsiveness of the bidder - replied promptly to emails, attended on-site walk through if applicable</t>
  </si>
  <si>
    <t xml:space="preserve">Actual </t>
  </si>
  <si>
    <t>Meets the needs of the applicant</t>
  </si>
  <si>
    <t>Compliance with bid requirements</t>
  </si>
  <si>
    <t>Total Technical Merit</t>
  </si>
  <si>
    <t>Total Responsiveness</t>
  </si>
  <si>
    <t xml:space="preserve">Technical merit of the proposed solution to meet needs of the applicant-service level agreement if applicable, quality of the solution to meet the needs of the applicant. </t>
  </si>
  <si>
    <t>Compliance with listed requirements of the project scope and bidding requirements, whether or not the proposal includes all information requested; timelines met</t>
  </si>
  <si>
    <t>TOTAL POINTS</t>
  </si>
  <si>
    <t>Experience with similar projects and references</t>
  </si>
  <si>
    <t>EVALUATION CRITERIA - SCORING BY BIDDER</t>
  </si>
  <si>
    <t>Name of Bidder (Service Provider):</t>
  </si>
  <si>
    <t>Name of School or Library (Applicant)</t>
  </si>
  <si>
    <t>have certified personnel, were not responsive to our emails requesting additional information, and the solution will not meet our needs.</t>
  </si>
  <si>
    <t>E-Rate Bid Item (Product or Service):</t>
  </si>
  <si>
    <t>Provide short description of bid item you are evaluating</t>
  </si>
  <si>
    <t>Name of Service Provider</t>
  </si>
  <si>
    <t>Name of School or Library</t>
  </si>
  <si>
    <t>Prepared by:</t>
  </si>
  <si>
    <t>Use this sheet for each bidder for each bid item evaluated.  Make copies as needed</t>
  </si>
  <si>
    <t>Name of person who completed this schedule</t>
  </si>
  <si>
    <t>Price-Other Costs*</t>
  </si>
  <si>
    <t>*NOTE: Price-other costs does not have a formula on the bid evaulation worksheet since a zero cost cannot be accurately calculated.</t>
  </si>
  <si>
    <t>Price-Other Costs: Price of products and services NOT eligible for E-rate discount. Use the following general guideline 5-4 points = lowest overall costs; 3-2 points = middle range overall cost; 1-0 points highest overall cost</t>
  </si>
  <si>
    <t>Local representative available or dedicated representative is comparably responsive</t>
  </si>
  <si>
    <t>SUSAN SMITH</t>
  </si>
  <si>
    <t>Network Equipment - HIGH SCHOOL</t>
  </si>
  <si>
    <t>BestGuy Electronics &amp; Technology</t>
  </si>
  <si>
    <t>Even though lowest cost, ABC company has not completed any similar projects for schools of the same size as ours.  Also, they do not</t>
  </si>
  <si>
    <t>123 Bits &amp; Bytes submitted an incomplete bid and did not attend mandatory walk-through so they were disqualified</t>
  </si>
  <si>
    <t>Disqualified</t>
  </si>
  <si>
    <t>Great Gadgets was highest price.</t>
  </si>
  <si>
    <t>OUSF: 125% of LCRQB</t>
  </si>
  <si>
    <t>E-Rate Yr:</t>
  </si>
  <si>
    <t>E-RATE BID EVALUATION GRID</t>
  </si>
  <si>
    <t>E-RATE BID EVALUATION GRID (EXCEL VERSION)</t>
  </si>
  <si>
    <t>THE BEST SCHOOL DISTRICT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</si>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</sst>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0_);\(#,##0.000\)"/>
    <numFmt numFmtId="165" formatCode="#,##0.00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8"/>
      <name val="Verdana"/>
      <family val="2"/>
    </font>
    <font>
      <b/>
      <i/>
      <sz val="8"/>
      <name val="Arial"/>
      <family val="2"/>
    </font>
    <font>
      <b/>
      <i/>
      <sz val="8"/>
      <color theme="1"/>
      <name val="Arial"/>
      <family val="2"/>
    </font>
    <font>
      <sz val="11"/>
      <name val="Arial"/>
      <family val="2"/>
    </font>
    <font>
      <i/>
      <sz val="9"/>
      <name val="Arial"/>
      <family val="2"/>
    </font>
    <font>
      <sz val="8"/>
      <name val="Palace Script MT"/>
      <family val="4"/>
    </font>
    <font>
      <sz val="12"/>
      <name val="Lucida Handwriting"/>
      <family val="4"/>
    </font>
  </fonts>
  <fills count="5">
    <fill>
      <patternFill patternType="none"/>
    </fill>
    <fill>
      <patternFill patternType="gray125"/>
    </fill>
    <fill>
      <patternFill patternType="solid">
        <fgColor rgb="FFFFFFD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3" fontId="0" fillId="0" borderId="0" xfId="0" applyNumberFormat="1" applyAlignment="1">
      <alignment horizontal="center"/>
    </xf>
    <xf numFmtId="0" fontId="0" fillId="0" borderId="0" xfId="0" applyAlignment="1">
      <alignment vertical="top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6" fillId="0" borderId="2" xfId="0" applyFont="1" applyBorder="1" applyAlignment="1">
      <alignment wrapText="1"/>
    </xf>
    <xf numFmtId="3" fontId="0" fillId="0" borderId="0" xfId="0" applyNumberFormat="1"/>
    <xf numFmtId="0" fontId="5" fillId="0" borderId="3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3" fontId="3" fillId="0" borderId="2" xfId="0" applyNumberFormat="1" applyFont="1" applyBorder="1" applyAlignment="1">
      <alignment horizontal="center" wrapText="1"/>
    </xf>
    <xf numFmtId="3" fontId="8" fillId="0" borderId="2" xfId="0" applyNumberFormat="1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43" fontId="9" fillId="0" borderId="7" xfId="1" applyFont="1" applyFill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5" fillId="0" borderId="3" xfId="0" applyFont="1" applyBorder="1"/>
    <xf numFmtId="3" fontId="5" fillId="0" borderId="4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4" fontId="9" fillId="0" borderId="2" xfId="1" applyNumberFormat="1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43" fontId="3" fillId="2" borderId="10" xfId="1" applyFont="1" applyFill="1" applyBorder="1" applyAlignment="1" applyProtection="1">
      <alignment horizontal="center"/>
      <protection locked="0"/>
    </xf>
    <xf numFmtId="43" fontId="3" fillId="2" borderId="11" xfId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Protection="1">
      <protection locked="0"/>
    </xf>
    <xf numFmtId="43" fontId="3" fillId="2" borderId="2" xfId="1" applyFont="1" applyFill="1" applyBorder="1" applyAlignment="1" applyProtection="1">
      <alignment horizontal="center"/>
      <protection locked="0"/>
    </xf>
    <xf numFmtId="43" fontId="3" fillId="2" borderId="13" xfId="1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Protection="1">
      <protection locked="0"/>
    </xf>
    <xf numFmtId="43" fontId="3" fillId="2" borderId="15" xfId="1" applyFont="1" applyFill="1" applyBorder="1" applyAlignment="1" applyProtection="1">
      <alignment horizontal="center"/>
      <protection locked="0"/>
    </xf>
    <xf numFmtId="43" fontId="3" fillId="2" borderId="16" xfId="1" applyFont="1" applyFill="1" applyBorder="1" applyAlignment="1" applyProtection="1">
      <alignment horizontal="center"/>
      <protection locked="0"/>
    </xf>
    <xf numFmtId="3" fontId="3" fillId="2" borderId="12" xfId="0" applyNumberFormat="1" applyFont="1" applyFill="1" applyBorder="1" applyAlignment="1" applyProtection="1">
      <alignment horizontal="center"/>
      <protection locked="0"/>
    </xf>
    <xf numFmtId="3" fontId="3" fillId="2" borderId="2" xfId="0" applyNumberFormat="1" applyFont="1" applyFill="1" applyBorder="1" applyAlignment="1" applyProtection="1">
      <alignment horizontal="center"/>
      <protection locked="0"/>
    </xf>
    <xf numFmtId="3" fontId="3" fillId="2" borderId="13" xfId="0" applyNumberFormat="1" applyFont="1" applyFill="1" applyBorder="1" applyAlignment="1" applyProtection="1">
      <alignment horizontal="center"/>
      <protection locked="0"/>
    </xf>
    <xf numFmtId="3" fontId="3" fillId="2" borderId="14" xfId="0" applyNumberFormat="1" applyFont="1" applyFill="1" applyBorder="1" applyAlignment="1" applyProtection="1">
      <alignment horizontal="center"/>
      <protection locked="0"/>
    </xf>
    <xf numFmtId="3" fontId="3" fillId="2" borderId="15" xfId="0" applyNumberFormat="1" applyFont="1" applyFill="1" applyBorder="1" applyAlignment="1" applyProtection="1">
      <alignment horizontal="center"/>
      <protection locked="0"/>
    </xf>
    <xf numFmtId="3" fontId="3" fillId="2" borderId="16" xfId="0" applyNumberFormat="1" applyFont="1" applyFill="1" applyBorder="1" applyAlignment="1" applyProtection="1">
      <alignment horizontal="center"/>
      <protection locked="0"/>
    </xf>
    <xf numFmtId="0" fontId="2" fillId="2" borderId="20" xfId="0" applyFont="1" applyFill="1" applyBorder="1"/>
    <xf numFmtId="0" fontId="2" fillId="2" borderId="21" xfId="0" applyFont="1" applyFill="1" applyBorder="1" applyAlignment="1">
      <alignment horizontal="center"/>
    </xf>
    <xf numFmtId="3" fontId="2" fillId="2" borderId="21" xfId="0" applyNumberFormat="1" applyFont="1" applyFill="1" applyBorder="1" applyAlignment="1">
      <alignment horizontal="center"/>
    </xf>
    <xf numFmtId="0" fontId="0" fillId="2" borderId="22" xfId="0" applyFill="1" applyBorder="1"/>
    <xf numFmtId="0" fontId="2" fillId="2" borderId="0" xfId="0" applyFont="1" applyFill="1" applyAlignment="1" applyProtection="1">
      <alignment horizontal="center"/>
      <protection locked="0"/>
    </xf>
    <xf numFmtId="3" fontId="2" fillId="2" borderId="0" xfId="0" applyNumberFormat="1" applyFont="1" applyFill="1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0" fontId="0" fillId="2" borderId="26" xfId="0" applyFill="1" applyBorder="1" applyProtection="1">
      <protection locked="0"/>
    </xf>
    <xf numFmtId="3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Protection="1">
      <protection locked="0"/>
    </xf>
    <xf numFmtId="0" fontId="2" fillId="0" borderId="20" xfId="0" applyFont="1" applyBorder="1"/>
    <xf numFmtId="0" fontId="2" fillId="0" borderId="21" xfId="0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0" fillId="0" borderId="22" xfId="0" applyBorder="1"/>
    <xf numFmtId="165" fontId="3" fillId="3" borderId="8" xfId="0" applyNumberFormat="1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center"/>
    </xf>
    <xf numFmtId="0" fontId="5" fillId="3" borderId="9" xfId="0" applyFont="1" applyFill="1" applyBorder="1"/>
    <xf numFmtId="0" fontId="5" fillId="3" borderId="12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/>
    </xf>
    <xf numFmtId="3" fontId="5" fillId="3" borderId="15" xfId="0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165" fontId="3" fillId="3" borderId="28" xfId="0" applyNumberFormat="1" applyFont="1" applyFill="1" applyBorder="1" applyAlignment="1">
      <alignment horizontal="center"/>
    </xf>
    <xf numFmtId="0" fontId="5" fillId="3" borderId="2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center" wrapText="1"/>
    </xf>
    <xf numFmtId="3" fontId="3" fillId="3" borderId="10" xfId="0" applyNumberFormat="1" applyFont="1" applyFill="1" applyBorder="1" applyAlignment="1">
      <alignment horizontal="center" wrapText="1"/>
    </xf>
    <xf numFmtId="3" fontId="3" fillId="3" borderId="11" xfId="0" applyNumberFormat="1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right"/>
    </xf>
    <xf numFmtId="43" fontId="9" fillId="3" borderId="15" xfId="1" applyFont="1" applyFill="1" applyBorder="1" applyAlignment="1">
      <alignment horizontal="center"/>
    </xf>
    <xf numFmtId="3" fontId="8" fillId="3" borderId="16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3" fontId="5" fillId="0" borderId="0" xfId="0" applyNumberFormat="1" applyFont="1" applyAlignment="1">
      <alignment horizontal="center"/>
    </xf>
    <xf numFmtId="0" fontId="6" fillId="0" borderId="0" xfId="0" applyFont="1" applyAlignment="1">
      <alignment horizontal="left" wrapText="1"/>
    </xf>
    <xf numFmtId="3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left"/>
    </xf>
    <xf numFmtId="3" fontId="5" fillId="0" borderId="2" xfId="0" applyNumberFormat="1" applyFont="1" applyBorder="1" applyAlignment="1">
      <alignment horizontal="left" wrapText="1" indent="1"/>
    </xf>
    <xf numFmtId="3" fontId="5" fillId="0" borderId="2" xfId="0" applyNumberFormat="1" applyFont="1" applyBorder="1" applyAlignment="1">
      <alignment horizontal="left" indent="1"/>
    </xf>
    <xf numFmtId="0" fontId="0" fillId="0" borderId="2" xfId="0" applyBorder="1" applyAlignment="1">
      <alignment horizontal="left" wrapText="1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4" xfId="0" applyBorder="1"/>
    <xf numFmtId="0" fontId="2" fillId="0" borderId="0" xfId="0" applyFont="1"/>
    <xf numFmtId="3" fontId="2" fillId="0" borderId="2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0" fontId="11" fillId="0" borderId="0" xfId="0" applyFont="1"/>
    <xf numFmtId="0" fontId="2" fillId="0" borderId="4" xfId="0" applyFont="1" applyBorder="1"/>
    <xf numFmtId="3" fontId="11" fillId="0" borderId="4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1" xfId="0" applyBorder="1"/>
    <xf numFmtId="3" fontId="12" fillId="0" borderId="0" xfId="0" applyNumberFormat="1" applyFont="1" applyAlignment="1">
      <alignment horizontal="center"/>
    </xf>
    <xf numFmtId="0" fontId="5" fillId="2" borderId="23" xfId="0" applyFont="1" applyFill="1" applyBorder="1" applyProtection="1">
      <protection locked="0"/>
    </xf>
    <xf numFmtId="0" fontId="5" fillId="2" borderId="25" xfId="0" applyFont="1" applyFill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0" fontId="5" fillId="0" borderId="24" xfId="0" applyFont="1" applyBorder="1" applyProtection="1">
      <protection locked="0"/>
    </xf>
    <xf numFmtId="0" fontId="5" fillId="0" borderId="25" xfId="0" applyFont="1" applyBorder="1" applyProtection="1">
      <protection locked="0"/>
    </xf>
    <xf numFmtId="0" fontId="5" fillId="0" borderId="26" xfId="0" applyFont="1" applyBorder="1" applyProtection="1">
      <protection locked="0"/>
    </xf>
    <xf numFmtId="3" fontId="5" fillId="0" borderId="26" xfId="0" applyNumberFormat="1" applyFont="1" applyBorder="1" applyAlignment="1" applyProtection="1">
      <alignment horizontal="center"/>
      <protection locked="0"/>
    </xf>
    <xf numFmtId="0" fontId="5" fillId="0" borderId="27" xfId="0" applyFont="1" applyBorder="1" applyProtection="1">
      <protection locked="0"/>
    </xf>
    <xf numFmtId="0" fontId="0" fillId="0" borderId="0" xfId="0" applyAlignment="1">
      <alignment horizontal="right"/>
    </xf>
    <xf numFmtId="0" fontId="0" fillId="0" borderId="0" xfId="0" quotePrefix="1"/>
    <xf numFmtId="0" fontId="5" fillId="0" borderId="0" xfId="0" quotePrefix="1" applyFont="1"/>
    <xf numFmtId="164" fontId="3" fillId="0" borderId="1" xfId="1" quotePrefix="1" applyNumberFormat="1" applyFont="1" applyFill="1" applyBorder="1" applyAlignment="1">
      <alignment horizontal="center"/>
    </xf>
    <xf numFmtId="3" fontId="8" fillId="3" borderId="7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5" fillId="0" borderId="0" xfId="0" applyFont="1"/>
    <xf numFmtId="164" fontId="9" fillId="0" borderId="7" xfId="1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 applyProtection="1">
      <alignment horizontal="center"/>
      <protection locked="0"/>
    </xf>
    <xf numFmtId="4" fontId="3" fillId="2" borderId="12" xfId="0" applyNumberFormat="1" applyFont="1" applyFill="1" applyBorder="1" applyAlignment="1" applyProtection="1">
      <alignment horizontal="center"/>
      <protection locked="0"/>
    </xf>
    <xf numFmtId="4" fontId="3" fillId="2" borderId="1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left"/>
    </xf>
    <xf numFmtId="0" fontId="2" fillId="0" borderId="2" xfId="0" applyFont="1" applyBorder="1" applyAlignment="1">
      <alignment horizontal="left"/>
    </xf>
    <xf numFmtId="0" fontId="1" fillId="2" borderId="23" xfId="0" applyFont="1" applyFill="1" applyBorder="1" applyProtection="1">
      <protection locked="0"/>
    </xf>
    <xf numFmtId="0" fontId="1" fillId="0" borderId="9" xfId="0" applyFont="1" applyBorder="1" applyProtection="1">
      <protection locked="0"/>
    </xf>
    <xf numFmtId="43" fontId="1" fillId="0" borderId="10" xfId="1" applyFont="1" applyFill="1" applyBorder="1" applyAlignment="1" applyProtection="1">
      <alignment horizontal="center"/>
      <protection locked="0"/>
    </xf>
    <xf numFmtId="43" fontId="1" fillId="0" borderId="11" xfId="1" applyFont="1" applyFill="1" applyBorder="1" applyAlignment="1" applyProtection="1">
      <alignment horizontal="center"/>
      <protection locked="0"/>
    </xf>
    <xf numFmtId="164" fontId="1" fillId="0" borderId="1" xfId="1" quotePrefix="1" applyNumberFormat="1" applyFont="1" applyFill="1" applyBorder="1" applyAlignment="1">
      <alignment horizontal="center"/>
    </xf>
    <xf numFmtId="164" fontId="1" fillId="0" borderId="9" xfId="1" quotePrefix="1" applyNumberFormat="1" applyFont="1" applyFill="1" applyBorder="1" applyAlignment="1" applyProtection="1">
      <alignment horizontal="center"/>
      <protection locked="0"/>
    </xf>
    <xf numFmtId="3" fontId="1" fillId="0" borderId="10" xfId="0" applyNumberFormat="1" applyFont="1" applyBorder="1" applyAlignment="1" applyProtection="1">
      <alignment horizontal="center"/>
      <protection locked="0"/>
    </xf>
    <xf numFmtId="3" fontId="1" fillId="0" borderId="11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43" fontId="1" fillId="0" borderId="2" xfId="1" applyFont="1" applyFill="1" applyBorder="1" applyAlignment="1" applyProtection="1">
      <alignment horizontal="center"/>
      <protection locked="0"/>
    </xf>
    <xf numFmtId="43" fontId="1" fillId="0" borderId="13" xfId="1" applyFont="1" applyFill="1" applyBorder="1" applyAlignment="1" applyProtection="1">
      <alignment horizontal="center"/>
      <protection locked="0"/>
    </xf>
    <xf numFmtId="164" fontId="1" fillId="0" borderId="12" xfId="1" quotePrefix="1" applyNumberFormat="1" applyFont="1" applyFill="1" applyBorder="1" applyAlignment="1" applyProtection="1">
      <alignment horizontal="center"/>
      <protection locked="0"/>
    </xf>
    <xf numFmtId="3" fontId="1" fillId="0" borderId="2" xfId="0" applyNumberFormat="1" applyFont="1" applyBorder="1" applyAlignment="1" applyProtection="1">
      <alignment horizontal="center"/>
      <protection locked="0"/>
    </xf>
    <xf numFmtId="3" fontId="1" fillId="0" borderId="13" xfId="0" applyNumberFormat="1" applyFont="1" applyBorder="1" applyAlignment="1" applyProtection="1">
      <alignment horizontal="center"/>
      <protection locked="0"/>
    </xf>
    <xf numFmtId="0" fontId="1" fillId="0" borderId="14" xfId="0" applyFont="1" applyBorder="1" applyProtection="1">
      <protection locked="0"/>
    </xf>
    <xf numFmtId="43" fontId="1" fillId="0" borderId="15" xfId="1" applyFont="1" applyFill="1" applyBorder="1" applyAlignment="1" applyProtection="1">
      <alignment horizontal="center"/>
      <protection locked="0"/>
    </xf>
    <xf numFmtId="43" fontId="1" fillId="0" borderId="16" xfId="1" applyFont="1" applyFill="1" applyBorder="1" applyAlignment="1" applyProtection="1">
      <alignment horizontal="center"/>
      <protection locked="0"/>
    </xf>
    <xf numFmtId="164" fontId="1" fillId="0" borderId="14" xfId="1" quotePrefix="1" applyNumberFormat="1" applyFont="1" applyFill="1" applyBorder="1" applyAlignment="1" applyProtection="1">
      <alignment horizontal="center"/>
      <protection locked="0"/>
    </xf>
    <xf numFmtId="3" fontId="1" fillId="0" borderId="15" xfId="0" applyNumberFormat="1" applyFont="1" applyBorder="1" applyAlignment="1" applyProtection="1">
      <alignment horizontal="center"/>
      <protection locked="0"/>
    </xf>
    <xf numFmtId="3" fontId="1" fillId="0" borderId="16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top"/>
    </xf>
    <xf numFmtId="43" fontId="1" fillId="0" borderId="1" xfId="1" quotePrefix="1" applyFont="1" applyFill="1" applyBorder="1" applyAlignment="1">
      <alignment horizontal="center"/>
    </xf>
    <xf numFmtId="0" fontId="1" fillId="0" borderId="10" xfId="0" applyFont="1" applyBorder="1" applyProtection="1">
      <protection locked="0"/>
    </xf>
    <xf numFmtId="0" fontId="5" fillId="0" borderId="33" xfId="0" applyFont="1" applyBorder="1" applyAlignment="1" applyProtection="1">
      <alignment horizontal="left"/>
      <protection locked="0"/>
    </xf>
    <xf numFmtId="0" fontId="5" fillId="0" borderId="34" xfId="0" applyFont="1" applyBorder="1" applyAlignment="1" applyProtection="1">
      <alignment horizontal="left"/>
      <protection locked="0"/>
    </xf>
    <xf numFmtId="0" fontId="5" fillId="0" borderId="35" xfId="0" applyFont="1" applyBorder="1" applyAlignment="1" applyProtection="1">
      <alignment horizontal="left"/>
      <protection locked="0"/>
    </xf>
    <xf numFmtId="0" fontId="1" fillId="0" borderId="33" xfId="0" applyFont="1" applyBorder="1" applyAlignment="1" applyProtection="1">
      <alignment horizontal="left"/>
      <protection locked="0"/>
    </xf>
    <xf numFmtId="0" fontId="5" fillId="0" borderId="36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15" xfId="0" applyFont="1" applyBorder="1" applyAlignment="1" applyProtection="1">
      <alignment horizontal="left"/>
      <protection locked="0"/>
    </xf>
    <xf numFmtId="3" fontId="5" fillId="0" borderId="2" xfId="0" applyNumberFormat="1" applyFont="1" applyBorder="1" applyAlignment="1" applyProtection="1">
      <alignment horizontal="left"/>
      <protection locked="0"/>
    </xf>
    <xf numFmtId="3" fontId="5" fillId="0" borderId="13" xfId="0" applyNumberFormat="1" applyFont="1" applyBorder="1" applyAlignment="1" applyProtection="1">
      <alignment horizontal="left"/>
      <protection locked="0"/>
    </xf>
    <xf numFmtId="14" fontId="5" fillId="0" borderId="15" xfId="0" applyNumberFormat="1" applyFont="1" applyBorder="1" applyAlignment="1" applyProtection="1">
      <alignment horizontal="left"/>
      <protection locked="0"/>
    </xf>
    <xf numFmtId="14" fontId="5" fillId="0" borderId="16" xfId="0" applyNumberFormat="1" applyFont="1" applyBorder="1" applyAlignment="1" applyProtection="1">
      <alignment horizontal="left"/>
      <protection locked="0"/>
    </xf>
    <xf numFmtId="0" fontId="13" fillId="2" borderId="17" xfId="0" applyFont="1" applyFill="1" applyBorder="1" applyAlignment="1" applyProtection="1">
      <alignment horizontal="left"/>
      <protection locked="0"/>
    </xf>
    <xf numFmtId="0" fontId="13" fillId="2" borderId="18" xfId="0" applyFont="1" applyFill="1" applyBorder="1" applyAlignment="1" applyProtection="1">
      <alignment horizontal="left"/>
      <protection locked="0"/>
    </xf>
    <xf numFmtId="0" fontId="13" fillId="2" borderId="19" xfId="0" applyFont="1" applyFill="1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left"/>
      <protection locked="0"/>
    </xf>
    <xf numFmtId="0" fontId="5" fillId="4" borderId="34" xfId="0" applyFont="1" applyFill="1" applyBorder="1" applyAlignment="1" applyProtection="1">
      <alignment horizontal="left"/>
      <protection locked="0"/>
    </xf>
    <xf numFmtId="0" fontId="5" fillId="4" borderId="36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1" fillId="2" borderId="17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3" fontId="5" fillId="2" borderId="17" xfId="0" applyNumberFormat="1" applyFont="1" applyFill="1" applyBorder="1" applyAlignment="1" applyProtection="1">
      <alignment horizontal="left"/>
      <protection locked="0"/>
    </xf>
    <xf numFmtId="3" fontId="5" fillId="2" borderId="18" xfId="0" applyNumberFormat="1" applyFont="1" applyFill="1" applyBorder="1" applyAlignment="1" applyProtection="1">
      <alignment horizontal="left"/>
      <protection locked="0"/>
    </xf>
    <xf numFmtId="3" fontId="5" fillId="2" borderId="19" xfId="0" applyNumberFormat="1" applyFont="1" applyFill="1" applyBorder="1" applyAlignment="1" applyProtection="1">
      <alignment horizontal="left"/>
      <protection locked="0"/>
    </xf>
    <xf numFmtId="14" fontId="1" fillId="2" borderId="17" xfId="0" applyNumberFormat="1" applyFont="1" applyFill="1" applyBorder="1" applyAlignment="1" applyProtection="1">
      <alignment horizontal="left"/>
      <protection locked="0"/>
    </xf>
    <xf numFmtId="14" fontId="5" fillId="2" borderId="18" xfId="0" applyNumberFormat="1" applyFont="1" applyFill="1" applyBorder="1" applyAlignment="1" applyProtection="1">
      <alignment horizontal="left"/>
      <protection locked="0"/>
    </xf>
    <xf numFmtId="14" fontId="5" fillId="2" borderId="19" xfId="0" applyNumberFormat="1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EAEAEA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46435</xdr:colOff>
      <xdr:row>3</xdr:row>
      <xdr:rowOff>144651</xdr:rowOff>
    </xdr:from>
    <xdr:to>
      <xdr:col>4</xdr:col>
      <xdr:colOff>345087</xdr:colOff>
      <xdr:row>6</xdr:row>
      <xdr:rowOff>81215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332940">
          <a:off x="2389585" y="735201"/>
          <a:ext cx="2146502" cy="67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zoomScaleNormal="100" workbookViewId="0">
      <selection activeCell="H4" sqref="H4:K4"/>
    </sheetView>
  </sheetViews>
  <sheetFormatPr defaultRowHeight="12.75" x14ac:dyDescent="0.2"/>
  <cols>
    <col min="1" max="1" width="3.85546875" customWidth="1"/>
    <col min="2" max="2" width="31.28515625" customWidth="1"/>
    <col min="3" max="4" width="13.85546875" customWidth="1"/>
    <col min="5" max="5" width="12.140625" style="3" customWidth="1"/>
    <col min="6" max="6" width="11.140625" style="3" customWidth="1"/>
    <col min="7" max="7" width="10.5703125" style="3" customWidth="1"/>
    <col min="8" max="8" width="10.7109375" style="3" customWidth="1"/>
    <col min="9" max="9" width="9.5703125" style="3" customWidth="1"/>
    <col min="10" max="10" width="10.28515625" style="3" customWidth="1"/>
    <col min="11" max="11" width="8.85546875" bestFit="1" customWidth="1"/>
    <col min="13" max="13" width="11.85546875" customWidth="1"/>
    <col min="14" max="14" width="13.7109375" customWidth="1"/>
  </cols>
  <sheetData>
    <row r="1" spans="1:20" ht="18.75" x14ac:dyDescent="0.3">
      <c r="B1" s="2" t="s">
        <v>76</v>
      </c>
      <c r="I1"/>
      <c r="J1"/>
    </row>
    <row r="2" spans="1:20" ht="5.25" customHeight="1" thickBot="1" x14ac:dyDescent="0.35">
      <c r="A2" s="2"/>
    </row>
    <row r="3" spans="1:20" ht="22.5" customHeight="1" x14ac:dyDescent="0.2">
      <c r="B3" s="53" t="s">
        <v>22</v>
      </c>
      <c r="C3" s="139"/>
      <c r="D3" s="140"/>
      <c r="E3" s="140"/>
      <c r="F3" s="141"/>
      <c r="G3" s="138" t="s">
        <v>75</v>
      </c>
      <c r="H3" s="142" t="s">
        <v>79</v>
      </c>
      <c r="I3" s="140"/>
      <c r="J3" s="140"/>
      <c r="K3" s="143"/>
    </row>
    <row r="4" spans="1:20" ht="23.25" customHeight="1" x14ac:dyDescent="0.2">
      <c r="B4" s="54" t="s">
        <v>1</v>
      </c>
      <c r="C4" s="146"/>
      <c r="D4" s="146"/>
      <c r="E4" s="146"/>
      <c r="F4" s="146"/>
      <c r="G4" s="52" t="s">
        <v>4</v>
      </c>
      <c r="H4" s="148"/>
      <c r="I4" s="148"/>
      <c r="J4" s="148"/>
      <c r="K4" s="149"/>
    </row>
    <row r="5" spans="1:20" ht="25.5" customHeight="1" thickBot="1" x14ac:dyDescent="0.25">
      <c r="B5" s="55" t="s">
        <v>3</v>
      </c>
      <c r="C5" s="147"/>
      <c r="D5" s="147"/>
      <c r="E5" s="147"/>
      <c r="F5" s="147"/>
      <c r="G5" s="56" t="s">
        <v>2</v>
      </c>
      <c r="H5" s="150"/>
      <c r="I5" s="150"/>
      <c r="J5" s="150"/>
      <c r="K5" s="151"/>
    </row>
    <row r="6" spans="1:20" ht="9.75" customHeight="1" thickBot="1" x14ac:dyDescent="0.25">
      <c r="B6" s="5"/>
      <c r="C6" s="5"/>
      <c r="D6" s="5"/>
      <c r="E6" s="7"/>
      <c r="F6" s="7"/>
      <c r="G6" s="6"/>
      <c r="H6" s="6"/>
      <c r="I6" s="6"/>
      <c r="J6" s="6"/>
    </row>
    <row r="7" spans="1:20" ht="27.95" customHeight="1" thickBot="1" x14ac:dyDescent="0.25">
      <c r="B7" s="57" t="s">
        <v>9</v>
      </c>
      <c r="C7" s="144"/>
      <c r="D7" s="144"/>
      <c r="E7" s="144"/>
      <c r="F7" s="144"/>
      <c r="G7" s="144"/>
      <c r="H7" s="144"/>
      <c r="I7" s="144"/>
      <c r="J7" s="144"/>
      <c r="K7" s="145"/>
      <c r="O7" s="1"/>
      <c r="P7" s="1"/>
      <c r="Q7" s="1"/>
      <c r="R7" s="1"/>
      <c r="S7" s="1"/>
      <c r="T7" s="1"/>
    </row>
    <row r="8" spans="1:20" s="4" customFormat="1" ht="39" customHeight="1" x14ac:dyDescent="0.2">
      <c r="B8" s="59" t="s">
        <v>8</v>
      </c>
      <c r="C8" s="60" t="s">
        <v>15</v>
      </c>
      <c r="D8" s="61" t="s">
        <v>16</v>
      </c>
      <c r="E8" s="61" t="s">
        <v>6</v>
      </c>
      <c r="F8" s="61" t="s">
        <v>5</v>
      </c>
      <c r="G8" s="61" t="s">
        <v>0</v>
      </c>
      <c r="H8" s="61" t="s">
        <v>11</v>
      </c>
      <c r="I8" s="61" t="s">
        <v>13</v>
      </c>
      <c r="J8" s="61" t="s">
        <v>12</v>
      </c>
      <c r="K8" s="62" t="s">
        <v>7</v>
      </c>
    </row>
    <row r="9" spans="1:20" s="4" customFormat="1" ht="18" customHeight="1" thickBot="1" x14ac:dyDescent="0.2">
      <c r="B9" s="63" t="s">
        <v>14</v>
      </c>
      <c r="C9" s="64"/>
      <c r="D9" s="64"/>
      <c r="E9" s="21">
        <v>30</v>
      </c>
      <c r="F9" s="106">
        <v>5</v>
      </c>
      <c r="G9" s="106">
        <v>20</v>
      </c>
      <c r="H9" s="106">
        <v>10</v>
      </c>
      <c r="I9" s="106">
        <v>15</v>
      </c>
      <c r="J9" s="106">
        <v>20</v>
      </c>
      <c r="K9" s="65">
        <f>SUM(E9:J9)</f>
        <v>100</v>
      </c>
      <c r="M9" s="136" t="s">
        <v>74</v>
      </c>
    </row>
    <row r="10" spans="1:20" ht="27.95" customHeight="1" x14ac:dyDescent="0.2">
      <c r="A10">
        <v>1</v>
      </c>
      <c r="B10" s="117"/>
      <c r="C10" s="118"/>
      <c r="D10" s="119"/>
      <c r="E10" s="120" t="str">
        <f>IF(C10&gt;0,(((MIN($C$10:$C$19))/C10*$E$9))," ")</f>
        <v xml:space="preserve"> </v>
      </c>
      <c r="F10" s="121"/>
      <c r="G10" s="122"/>
      <c r="H10" s="122"/>
      <c r="I10" s="122"/>
      <c r="J10" s="123"/>
      <c r="K10" s="58">
        <f>SUM(E10:J10)</f>
        <v>0</v>
      </c>
      <c r="M10" s="137" t="str">
        <f>IF(C10&gt;0,(MIN($C$10:$C$19)*1.25)," ")</f>
        <v xml:space="preserve"> </v>
      </c>
    </row>
    <row r="11" spans="1:20" ht="27.95" customHeight="1" x14ac:dyDescent="0.2">
      <c r="A11">
        <v>2</v>
      </c>
      <c r="B11" s="124"/>
      <c r="C11" s="125"/>
      <c r="D11" s="126"/>
      <c r="E11" s="120" t="str">
        <f t="shared" ref="E11:E19" si="0">IF(C11&gt;0,(((MIN($C$10:$C$19))/C11*$E$9))," ")</f>
        <v xml:space="preserve"> </v>
      </c>
      <c r="F11" s="127"/>
      <c r="G11" s="128"/>
      <c r="H11" s="128"/>
      <c r="I11" s="128"/>
      <c r="J11" s="129"/>
      <c r="K11" s="51">
        <f t="shared" ref="K11:K19" si="1">SUM(E11:J11)</f>
        <v>0</v>
      </c>
    </row>
    <row r="12" spans="1:20" ht="27.95" customHeight="1" x14ac:dyDescent="0.2">
      <c r="A12">
        <v>3</v>
      </c>
      <c r="B12" s="124"/>
      <c r="C12" s="125"/>
      <c r="D12" s="126"/>
      <c r="E12" s="120" t="str">
        <f t="shared" si="0"/>
        <v xml:space="preserve"> </v>
      </c>
      <c r="F12" s="127"/>
      <c r="G12" s="128"/>
      <c r="H12" s="128"/>
      <c r="I12" s="128"/>
      <c r="J12" s="129"/>
      <c r="K12" s="51">
        <f t="shared" si="1"/>
        <v>0</v>
      </c>
    </row>
    <row r="13" spans="1:20" ht="27.95" customHeight="1" x14ac:dyDescent="0.2">
      <c r="A13">
        <v>4</v>
      </c>
      <c r="B13" s="124"/>
      <c r="C13" s="125"/>
      <c r="D13" s="126"/>
      <c r="E13" s="120" t="str">
        <f t="shared" si="0"/>
        <v xml:space="preserve"> </v>
      </c>
      <c r="F13" s="127"/>
      <c r="G13" s="128"/>
      <c r="H13" s="128"/>
      <c r="I13" s="128"/>
      <c r="J13" s="129"/>
      <c r="K13" s="51">
        <f t="shared" si="1"/>
        <v>0</v>
      </c>
    </row>
    <row r="14" spans="1:20" ht="27.95" customHeight="1" x14ac:dyDescent="0.2">
      <c r="A14">
        <v>5</v>
      </c>
      <c r="B14" s="124"/>
      <c r="C14" s="125"/>
      <c r="D14" s="126"/>
      <c r="E14" s="120" t="str">
        <f t="shared" si="0"/>
        <v xml:space="preserve"> </v>
      </c>
      <c r="F14" s="127"/>
      <c r="G14" s="128"/>
      <c r="H14" s="128"/>
      <c r="I14" s="128"/>
      <c r="J14" s="129"/>
      <c r="K14" s="51">
        <f t="shared" si="1"/>
        <v>0</v>
      </c>
    </row>
    <row r="15" spans="1:20" ht="27.95" customHeight="1" x14ac:dyDescent="0.2">
      <c r="A15">
        <v>6</v>
      </c>
      <c r="B15" s="124"/>
      <c r="C15" s="125"/>
      <c r="D15" s="126"/>
      <c r="E15" s="120" t="str">
        <f t="shared" si="0"/>
        <v xml:space="preserve"> </v>
      </c>
      <c r="F15" s="127"/>
      <c r="G15" s="128"/>
      <c r="H15" s="128"/>
      <c r="I15" s="128"/>
      <c r="J15" s="129"/>
      <c r="K15" s="51">
        <f t="shared" si="1"/>
        <v>0</v>
      </c>
    </row>
    <row r="16" spans="1:20" ht="27.95" customHeight="1" x14ac:dyDescent="0.2">
      <c r="A16">
        <v>7</v>
      </c>
      <c r="B16" s="124"/>
      <c r="C16" s="125"/>
      <c r="D16" s="126"/>
      <c r="E16" s="120" t="str">
        <f t="shared" si="0"/>
        <v xml:space="preserve"> </v>
      </c>
      <c r="F16" s="127"/>
      <c r="G16" s="128"/>
      <c r="H16" s="128"/>
      <c r="I16" s="128"/>
      <c r="J16" s="129"/>
      <c r="K16" s="51">
        <f t="shared" si="1"/>
        <v>0</v>
      </c>
      <c r="N16" s="103"/>
    </row>
    <row r="17" spans="1:11" ht="27.95" customHeight="1" x14ac:dyDescent="0.2">
      <c r="A17">
        <v>8</v>
      </c>
      <c r="B17" s="124"/>
      <c r="C17" s="125"/>
      <c r="D17" s="126"/>
      <c r="E17" s="120" t="str">
        <f t="shared" si="0"/>
        <v xml:space="preserve"> </v>
      </c>
      <c r="F17" s="127"/>
      <c r="G17" s="128"/>
      <c r="H17" s="128"/>
      <c r="I17" s="128"/>
      <c r="J17" s="129"/>
      <c r="K17" s="51">
        <f t="shared" si="1"/>
        <v>0</v>
      </c>
    </row>
    <row r="18" spans="1:11" ht="27.95" customHeight="1" x14ac:dyDescent="0.2">
      <c r="A18">
        <v>9</v>
      </c>
      <c r="B18" s="124"/>
      <c r="C18" s="125"/>
      <c r="D18" s="126"/>
      <c r="E18" s="120" t="str">
        <f t="shared" si="0"/>
        <v xml:space="preserve"> </v>
      </c>
      <c r="F18" s="127"/>
      <c r="G18" s="128"/>
      <c r="H18" s="128"/>
      <c r="I18" s="128"/>
      <c r="J18" s="129"/>
      <c r="K18" s="51">
        <f t="shared" si="1"/>
        <v>0</v>
      </c>
    </row>
    <row r="19" spans="1:11" ht="27.95" customHeight="1" thickBot="1" x14ac:dyDescent="0.25">
      <c r="A19">
        <v>10</v>
      </c>
      <c r="B19" s="130"/>
      <c r="C19" s="131"/>
      <c r="D19" s="132"/>
      <c r="E19" s="120" t="str">
        <f t="shared" si="0"/>
        <v xml:space="preserve"> </v>
      </c>
      <c r="F19" s="133"/>
      <c r="G19" s="134"/>
      <c r="H19" s="134"/>
      <c r="I19" s="134"/>
      <c r="J19" s="135"/>
      <c r="K19" s="51">
        <f t="shared" si="1"/>
        <v>0</v>
      </c>
    </row>
    <row r="20" spans="1:11" x14ac:dyDescent="0.2">
      <c r="B20" s="47" t="s">
        <v>23</v>
      </c>
      <c r="C20" s="48"/>
      <c r="D20" s="48"/>
      <c r="E20" s="49"/>
      <c r="F20" s="107"/>
      <c r="G20" s="107"/>
      <c r="H20" s="107"/>
      <c r="I20" s="107"/>
      <c r="J20" s="107"/>
      <c r="K20" s="50"/>
    </row>
    <row r="21" spans="1:11" x14ac:dyDescent="0.2">
      <c r="B21" s="94"/>
      <c r="C21" s="95"/>
      <c r="D21" s="95"/>
      <c r="E21" s="96"/>
      <c r="F21" s="96"/>
      <c r="G21" s="96"/>
      <c r="H21" s="96"/>
      <c r="I21" s="96"/>
      <c r="J21" s="96"/>
      <c r="K21" s="97"/>
    </row>
    <row r="22" spans="1:11" x14ac:dyDescent="0.2">
      <c r="B22" s="94"/>
      <c r="C22" s="95"/>
      <c r="D22" s="95"/>
      <c r="E22" s="96"/>
      <c r="F22" s="96"/>
      <c r="G22" s="96"/>
      <c r="H22" s="96"/>
      <c r="I22" s="96"/>
      <c r="J22" s="96"/>
      <c r="K22" s="97"/>
    </row>
    <row r="23" spans="1:11" x14ac:dyDescent="0.2">
      <c r="B23" s="94"/>
      <c r="C23" s="95"/>
      <c r="D23" s="95"/>
      <c r="E23" s="96"/>
      <c r="F23" s="96"/>
      <c r="G23" s="96"/>
      <c r="H23" s="96"/>
      <c r="I23" s="96"/>
      <c r="J23" s="96"/>
      <c r="K23" s="97"/>
    </row>
    <row r="24" spans="1:11" ht="13.5" thickBot="1" x14ac:dyDescent="0.25">
      <c r="B24" s="98"/>
      <c r="C24" s="99"/>
      <c r="D24" s="99"/>
      <c r="E24" s="100"/>
      <c r="F24" s="100"/>
      <c r="G24" s="100"/>
      <c r="H24" s="100"/>
      <c r="I24" s="100"/>
      <c r="J24" s="100"/>
      <c r="K24" s="101"/>
    </row>
    <row r="29" spans="1:11" x14ac:dyDescent="0.2">
      <c r="B29" s="104"/>
    </row>
  </sheetData>
  <sheetProtection selectLockedCells="1"/>
  <sortState xmlns:xlrd2="http://schemas.microsoft.com/office/spreadsheetml/2017/richdata2" ref="B10:C19">
    <sortCondition ref="C10:C19"/>
  </sortState>
  <mergeCells count="7">
    <mergeCell ref="C3:F3"/>
    <mergeCell ref="H3:K3"/>
    <mergeCell ref="C7:K7"/>
    <mergeCell ref="C4:F4"/>
    <mergeCell ref="C5:F5"/>
    <mergeCell ref="H4:K4"/>
    <mergeCell ref="H5:K5"/>
  </mergeCells>
  <phoneticPr fontId="3" type="noConversion"/>
  <pageMargins left="0.5" right="0.25" top="0.5" bottom="0.5" header="0.5" footer="0.5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F33"/>
  <sheetViews>
    <sheetView workbookViewId="0">
      <selection activeCell="B2" sqref="B2"/>
    </sheetView>
  </sheetViews>
  <sheetFormatPr defaultRowHeight="12.75" x14ac:dyDescent="0.2"/>
  <cols>
    <col min="2" max="2" width="32.140625" customWidth="1"/>
    <col min="5" max="5" width="56.7109375" customWidth="1"/>
    <col min="6" max="6" width="65.7109375" customWidth="1"/>
  </cols>
  <sheetData>
    <row r="1" spans="2:6" x14ac:dyDescent="0.2">
      <c r="B1" s="80" t="s">
        <v>52</v>
      </c>
      <c r="F1" t="s">
        <v>61</v>
      </c>
    </row>
    <row r="2" spans="2:6" x14ac:dyDescent="0.2">
      <c r="B2" s="80"/>
    </row>
    <row r="3" spans="2:6" x14ac:dyDescent="0.2">
      <c r="B3" s="80"/>
      <c r="D3" s="102" t="s">
        <v>56</v>
      </c>
      <c r="E3" s="86"/>
      <c r="F3" t="s">
        <v>57</v>
      </c>
    </row>
    <row r="4" spans="2:6" x14ac:dyDescent="0.2">
      <c r="C4" s="80"/>
      <c r="D4" s="89" t="s">
        <v>53</v>
      </c>
      <c r="E4" s="86"/>
      <c r="F4" t="s">
        <v>58</v>
      </c>
    </row>
    <row r="5" spans="2:6" ht="16.5" customHeight="1" x14ac:dyDescent="0.2">
      <c r="D5" s="89" t="s">
        <v>54</v>
      </c>
      <c r="E5" s="90"/>
      <c r="F5" t="s">
        <v>59</v>
      </c>
    </row>
    <row r="6" spans="2:6" ht="16.5" customHeight="1" x14ac:dyDescent="0.2">
      <c r="D6" s="89" t="s">
        <v>60</v>
      </c>
      <c r="E6" s="79"/>
      <c r="F6" t="s">
        <v>62</v>
      </c>
    </row>
    <row r="7" spans="2:6" ht="16.5" customHeight="1" x14ac:dyDescent="0.2">
      <c r="B7" s="79"/>
      <c r="C7" s="79"/>
      <c r="D7" s="79"/>
      <c r="E7" s="79"/>
      <c r="F7" s="79"/>
    </row>
    <row r="8" spans="2:6" x14ac:dyDescent="0.2">
      <c r="B8" s="80"/>
      <c r="C8" s="80" t="s">
        <v>28</v>
      </c>
      <c r="D8" s="80" t="s">
        <v>43</v>
      </c>
      <c r="E8" s="80"/>
      <c r="F8" s="80"/>
    </row>
    <row r="9" spans="2:6" x14ac:dyDescent="0.2">
      <c r="B9" s="80" t="s">
        <v>26</v>
      </c>
      <c r="C9" s="80" t="s">
        <v>25</v>
      </c>
      <c r="D9" s="80" t="s">
        <v>41</v>
      </c>
      <c r="E9" s="80" t="s">
        <v>33</v>
      </c>
      <c r="F9" s="80" t="s">
        <v>27</v>
      </c>
    </row>
    <row r="10" spans="2:6" ht="60" x14ac:dyDescent="0.2">
      <c r="B10" s="115" t="s">
        <v>10</v>
      </c>
      <c r="C10" s="69">
        <v>30</v>
      </c>
      <c r="D10" s="81"/>
      <c r="E10" s="76"/>
      <c r="F10" s="76" t="s">
        <v>24</v>
      </c>
    </row>
    <row r="11" spans="2:6" ht="36" x14ac:dyDescent="0.2">
      <c r="B11" s="115" t="s">
        <v>5</v>
      </c>
      <c r="C11" s="69">
        <v>5</v>
      </c>
      <c r="D11" s="81"/>
      <c r="E11" s="76"/>
      <c r="F11" s="76" t="s">
        <v>65</v>
      </c>
    </row>
    <row r="12" spans="2:6" ht="23.25" customHeight="1" x14ac:dyDescent="0.2">
      <c r="B12" s="113" t="s">
        <v>29</v>
      </c>
      <c r="C12" s="67"/>
      <c r="D12" s="67"/>
      <c r="E12" s="68"/>
      <c r="F12" s="68"/>
    </row>
    <row r="13" spans="2:6" ht="27" customHeight="1" x14ac:dyDescent="0.2">
      <c r="B13" s="72" t="s">
        <v>30</v>
      </c>
      <c r="C13" s="69">
        <v>10</v>
      </c>
      <c r="D13" s="69"/>
      <c r="E13" s="74"/>
      <c r="F13" s="74" t="s">
        <v>51</v>
      </c>
    </row>
    <row r="14" spans="2:6" ht="27" customHeight="1" x14ac:dyDescent="0.2">
      <c r="B14" s="72" t="s">
        <v>31</v>
      </c>
      <c r="C14" s="69">
        <v>10</v>
      </c>
      <c r="D14" s="69"/>
      <c r="E14" s="75"/>
      <c r="F14" s="74" t="s">
        <v>31</v>
      </c>
    </row>
    <row r="15" spans="2:6" ht="21" customHeight="1" x14ac:dyDescent="0.2">
      <c r="B15" s="70" t="s">
        <v>32</v>
      </c>
      <c r="C15" s="69">
        <f>SUM(C13:C14)</f>
        <v>20</v>
      </c>
      <c r="D15" s="81">
        <f>SUM(D13:D14)</f>
        <v>0</v>
      </c>
      <c r="E15" s="78"/>
      <c r="F15" s="1"/>
    </row>
    <row r="16" spans="2:6" ht="21" customHeight="1" x14ac:dyDescent="0.2">
      <c r="B16" s="114" t="s">
        <v>34</v>
      </c>
      <c r="C16" s="67"/>
      <c r="D16" s="67"/>
      <c r="E16" s="1"/>
      <c r="F16" s="1"/>
    </row>
    <row r="17" spans="2:6" ht="25.5" customHeight="1" x14ac:dyDescent="0.2">
      <c r="B17" s="72" t="s">
        <v>35</v>
      </c>
      <c r="C17" s="69">
        <v>5</v>
      </c>
      <c r="D17" s="69"/>
      <c r="E17" s="8"/>
      <c r="F17" s="8" t="s">
        <v>35</v>
      </c>
    </row>
    <row r="18" spans="2:6" ht="25.5" customHeight="1" x14ac:dyDescent="0.2">
      <c r="B18" s="72" t="s">
        <v>37</v>
      </c>
      <c r="C18" s="69">
        <v>5</v>
      </c>
      <c r="D18" s="69"/>
      <c r="E18" s="8"/>
      <c r="F18" s="8" t="s">
        <v>37</v>
      </c>
    </row>
    <row r="19" spans="2:6" ht="21" customHeight="1" x14ac:dyDescent="0.2">
      <c r="B19" s="66" t="s">
        <v>36</v>
      </c>
      <c r="C19" s="69">
        <f>+C17+C18</f>
        <v>10</v>
      </c>
      <c r="D19" s="81">
        <f>+D17+D18</f>
        <v>0</v>
      </c>
      <c r="E19" s="78"/>
      <c r="F19" s="1"/>
    </row>
    <row r="20" spans="2:6" ht="21" customHeight="1" x14ac:dyDescent="0.2">
      <c r="B20" s="114" t="s">
        <v>13</v>
      </c>
      <c r="C20" s="67"/>
      <c r="D20" s="67"/>
      <c r="E20" s="1"/>
      <c r="F20" s="1"/>
    </row>
    <row r="21" spans="2:6" ht="25.5" customHeight="1" x14ac:dyDescent="0.2">
      <c r="B21" s="72" t="s">
        <v>38</v>
      </c>
      <c r="C21" s="69">
        <v>5</v>
      </c>
      <c r="D21" s="69"/>
      <c r="E21" s="8"/>
      <c r="F21" s="8" t="s">
        <v>42</v>
      </c>
    </row>
    <row r="22" spans="2:6" ht="25.5" customHeight="1" x14ac:dyDescent="0.2">
      <c r="B22" s="72" t="s">
        <v>39</v>
      </c>
      <c r="C22" s="69">
        <v>5</v>
      </c>
      <c r="D22" s="69"/>
      <c r="E22" s="8"/>
      <c r="F22" s="8" t="s">
        <v>39</v>
      </c>
    </row>
    <row r="23" spans="2:6" ht="25.5" customHeight="1" x14ac:dyDescent="0.2">
      <c r="B23" s="72" t="s">
        <v>40</v>
      </c>
      <c r="C23" s="69">
        <v>5</v>
      </c>
      <c r="D23" s="69"/>
      <c r="E23" s="8"/>
      <c r="F23" s="8" t="s">
        <v>66</v>
      </c>
    </row>
    <row r="24" spans="2:6" ht="21" customHeight="1" x14ac:dyDescent="0.2">
      <c r="B24" s="66" t="s">
        <v>47</v>
      </c>
      <c r="C24" s="69">
        <f>SUM(C21:C23)</f>
        <v>15</v>
      </c>
      <c r="D24" s="81">
        <f>SUM(D21:D23)</f>
        <v>0</v>
      </c>
      <c r="E24" s="78"/>
      <c r="F24" s="1"/>
    </row>
    <row r="25" spans="2:6" ht="21" customHeight="1" x14ac:dyDescent="0.2">
      <c r="B25" s="113" t="s">
        <v>12</v>
      </c>
      <c r="C25" s="67"/>
      <c r="D25" s="67"/>
      <c r="E25" s="68"/>
      <c r="F25" s="68"/>
    </row>
    <row r="26" spans="2:6" ht="38.25" x14ac:dyDescent="0.2">
      <c r="B26" s="71" t="s">
        <v>44</v>
      </c>
      <c r="C26" s="69">
        <v>10</v>
      </c>
      <c r="D26" s="69"/>
      <c r="E26" s="73"/>
      <c r="F26" s="77" t="s">
        <v>48</v>
      </c>
    </row>
    <row r="27" spans="2:6" ht="38.25" x14ac:dyDescent="0.2">
      <c r="B27" s="72" t="s">
        <v>45</v>
      </c>
      <c r="C27" s="69">
        <v>10</v>
      </c>
      <c r="D27" s="69"/>
      <c r="E27" s="74"/>
      <c r="F27" s="74" t="s">
        <v>49</v>
      </c>
    </row>
    <row r="28" spans="2:6" ht="21" customHeight="1" thickBot="1" x14ac:dyDescent="0.25">
      <c r="B28" s="70" t="s">
        <v>46</v>
      </c>
      <c r="C28" s="69">
        <f>SUM(C26:C27)</f>
        <v>20</v>
      </c>
      <c r="D28" s="82">
        <f>SUM(D26:D27)</f>
        <v>0</v>
      </c>
      <c r="E28" s="78"/>
      <c r="F28" s="1"/>
    </row>
    <row r="29" spans="2:6" x14ac:dyDescent="0.2">
      <c r="C29" s="84" t="s">
        <v>28</v>
      </c>
      <c r="D29" s="83" t="s">
        <v>41</v>
      </c>
      <c r="E29" s="9"/>
      <c r="F29" s="9"/>
    </row>
    <row r="30" spans="2:6" ht="15" customHeight="1" thickBot="1" x14ac:dyDescent="0.25">
      <c r="B30" s="86" t="s">
        <v>50</v>
      </c>
      <c r="C30" s="87">
        <f>+C10+C11+C15+C19+C24+C28</f>
        <v>100</v>
      </c>
      <c r="D30" s="88">
        <f>+D10+D11+D15+D19+D24+D28</f>
        <v>0</v>
      </c>
    </row>
    <row r="31" spans="2:6" x14ac:dyDescent="0.2">
      <c r="C31" s="85"/>
    </row>
    <row r="33" ht="55.5" customHeight="1" x14ac:dyDescent="0.2"/>
  </sheetData>
  <pageMargins left="0.7" right="0.7" top="1" bottom="0.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9"/>
  <sheetViews>
    <sheetView zoomScaleNormal="100" zoomScaleSheetLayoutView="115" workbookViewId="0">
      <selection activeCell="L5" sqref="L5"/>
    </sheetView>
  </sheetViews>
  <sheetFormatPr defaultRowHeight="12.75" x14ac:dyDescent="0.2"/>
  <cols>
    <col min="1" max="1" width="3.85546875" customWidth="1"/>
    <col min="2" max="2" width="31.28515625" customWidth="1"/>
    <col min="3" max="4" width="13.85546875" customWidth="1"/>
    <col min="5" max="5" width="12.140625" style="3" customWidth="1"/>
    <col min="6" max="6" width="10.140625" style="3" customWidth="1"/>
    <col min="7" max="7" width="10.5703125" style="3" customWidth="1"/>
    <col min="8" max="8" width="10.7109375" style="3" customWidth="1"/>
    <col min="9" max="9" width="9.5703125" style="3" customWidth="1"/>
    <col min="10" max="10" width="10.28515625" style="3" customWidth="1"/>
    <col min="11" max="11" width="8.85546875" bestFit="1" customWidth="1"/>
    <col min="14" max="14" width="13.7109375" customWidth="1"/>
  </cols>
  <sheetData>
    <row r="1" spans="1:20" ht="18.75" x14ac:dyDescent="0.3">
      <c r="A1" s="2" t="s">
        <v>77</v>
      </c>
      <c r="I1"/>
      <c r="J1"/>
    </row>
    <row r="2" spans="1:20" ht="5.25" customHeight="1" thickBot="1" x14ac:dyDescent="0.35">
      <c r="A2" s="2"/>
    </row>
    <row r="3" spans="1:20" ht="22.5" customHeight="1" thickBot="1" x14ac:dyDescent="0.4">
      <c r="B3" s="18" t="s">
        <v>22</v>
      </c>
      <c r="C3" s="152" t="s">
        <v>78</v>
      </c>
      <c r="D3" s="153"/>
      <c r="E3" s="153"/>
      <c r="F3" s="154"/>
      <c r="G3" s="138" t="s">
        <v>75</v>
      </c>
      <c r="H3" s="155" t="s">
        <v>79</v>
      </c>
      <c r="I3" s="156"/>
      <c r="J3" s="156"/>
      <c r="K3" s="157"/>
    </row>
    <row r="4" spans="1:20" ht="23.25" customHeight="1" thickBot="1" x14ac:dyDescent="0.25">
      <c r="B4" s="10" t="s">
        <v>1</v>
      </c>
      <c r="C4" s="160" t="s">
        <v>67</v>
      </c>
      <c r="D4" s="161"/>
      <c r="E4" s="161"/>
      <c r="F4" s="162"/>
      <c r="G4" s="19" t="s">
        <v>4</v>
      </c>
      <c r="H4" s="163" t="s">
        <v>18</v>
      </c>
      <c r="I4" s="164"/>
      <c r="J4" s="164"/>
      <c r="K4" s="165"/>
    </row>
    <row r="5" spans="1:20" ht="25.5" customHeight="1" thickBot="1" x14ac:dyDescent="0.4">
      <c r="B5" s="10" t="s">
        <v>3</v>
      </c>
      <c r="C5" s="152"/>
      <c r="D5" s="153"/>
      <c r="E5" s="153"/>
      <c r="F5" s="154"/>
      <c r="G5" s="11" t="s">
        <v>2</v>
      </c>
      <c r="H5" s="166">
        <v>45992</v>
      </c>
      <c r="I5" s="167"/>
      <c r="J5" s="167"/>
      <c r="K5" s="168"/>
    </row>
    <row r="6" spans="1:20" ht="9.75" customHeight="1" x14ac:dyDescent="0.2">
      <c r="B6" s="5"/>
      <c r="C6" s="5"/>
      <c r="D6" s="5"/>
      <c r="E6" s="7"/>
      <c r="F6" s="91"/>
      <c r="G6" s="6"/>
      <c r="H6" s="6"/>
      <c r="I6" s="6"/>
      <c r="J6" s="6"/>
    </row>
    <row r="7" spans="1:20" ht="27.95" customHeight="1" x14ac:dyDescent="0.2">
      <c r="B7" s="10" t="s">
        <v>9</v>
      </c>
      <c r="C7" s="158" t="s">
        <v>68</v>
      </c>
      <c r="D7" s="159"/>
      <c r="E7" s="159"/>
      <c r="F7" s="159"/>
      <c r="G7" s="159"/>
      <c r="H7" s="159"/>
      <c r="I7" s="159"/>
      <c r="J7" s="159"/>
      <c r="K7" s="159"/>
      <c r="O7" s="1"/>
      <c r="P7" s="1"/>
      <c r="Q7" s="1"/>
      <c r="R7" s="1"/>
      <c r="S7" s="1"/>
      <c r="T7" s="1"/>
    </row>
    <row r="8" spans="1:20" s="4" customFormat="1" ht="39" customHeight="1" x14ac:dyDescent="0.2">
      <c r="B8" s="10" t="s">
        <v>8</v>
      </c>
      <c r="C8" s="12" t="s">
        <v>15</v>
      </c>
      <c r="D8" s="13" t="s">
        <v>16</v>
      </c>
      <c r="E8" s="13" t="s">
        <v>6</v>
      </c>
      <c r="F8" s="13" t="s">
        <v>63</v>
      </c>
      <c r="G8" s="13" t="s">
        <v>0</v>
      </c>
      <c r="H8" s="13" t="s">
        <v>11</v>
      </c>
      <c r="I8" s="13" t="s">
        <v>13</v>
      </c>
      <c r="J8" s="13" t="s">
        <v>12</v>
      </c>
      <c r="K8" s="13" t="s">
        <v>7</v>
      </c>
    </row>
    <row r="9" spans="1:20" s="4" customFormat="1" ht="18" customHeight="1" thickBot="1" x14ac:dyDescent="0.2">
      <c r="B9" s="15" t="s">
        <v>14</v>
      </c>
      <c r="C9" s="16"/>
      <c r="D9" s="16"/>
      <c r="E9" s="21">
        <v>30</v>
      </c>
      <c r="F9" s="109">
        <v>5</v>
      </c>
      <c r="G9" s="17">
        <v>20</v>
      </c>
      <c r="H9" s="17">
        <v>10</v>
      </c>
      <c r="I9" s="17">
        <v>15</v>
      </c>
      <c r="J9" s="17">
        <v>20</v>
      </c>
      <c r="K9" s="14">
        <f t="shared" ref="K9:K14" si="0">SUM(E9:J9)</f>
        <v>100</v>
      </c>
    </row>
    <row r="10" spans="1:20" ht="27.95" customHeight="1" x14ac:dyDescent="0.2">
      <c r="A10">
        <v>1</v>
      </c>
      <c r="B10" s="22" t="s">
        <v>21</v>
      </c>
      <c r="C10" s="23">
        <v>4300</v>
      </c>
      <c r="D10" s="24">
        <v>0</v>
      </c>
      <c r="E10" s="105">
        <f>IF(C10&gt;0,(((MIN($C$10:$C$19))/C10*$E$9))," ")</f>
        <v>30</v>
      </c>
      <c r="F10" s="110" t="s">
        <v>72</v>
      </c>
      <c r="G10" s="110" t="s">
        <v>72</v>
      </c>
      <c r="H10" s="110" t="s">
        <v>72</v>
      </c>
      <c r="I10" s="110" t="s">
        <v>72</v>
      </c>
      <c r="J10" s="110" t="s">
        <v>72</v>
      </c>
      <c r="K10" s="20">
        <f t="shared" si="0"/>
        <v>30</v>
      </c>
    </row>
    <row r="11" spans="1:20" ht="27.95" customHeight="1" x14ac:dyDescent="0.2">
      <c r="A11">
        <v>2</v>
      </c>
      <c r="B11" s="25" t="s">
        <v>19</v>
      </c>
      <c r="C11" s="26">
        <v>18000</v>
      </c>
      <c r="D11" s="27">
        <v>0</v>
      </c>
      <c r="E11" s="105">
        <f t="shared" ref="E11:E19" si="1">IF(C11&gt;0,(((MIN($C$10:$C$19))/C11*$E$9))," ")</f>
        <v>7.166666666666667</v>
      </c>
      <c r="F11" s="111">
        <v>2</v>
      </c>
      <c r="G11" s="31">
        <v>15</v>
      </c>
      <c r="H11" s="32">
        <v>10</v>
      </c>
      <c r="I11" s="32">
        <v>5</v>
      </c>
      <c r="J11" s="33">
        <v>10</v>
      </c>
      <c r="K11" s="20">
        <f t="shared" si="0"/>
        <v>49.166666666666671</v>
      </c>
    </row>
    <row r="12" spans="1:20" ht="27.95" customHeight="1" x14ac:dyDescent="0.2">
      <c r="A12">
        <v>3</v>
      </c>
      <c r="B12" s="25" t="s">
        <v>20</v>
      </c>
      <c r="C12" s="26">
        <v>24000</v>
      </c>
      <c r="D12" s="27">
        <v>0</v>
      </c>
      <c r="E12" s="105">
        <f t="shared" si="1"/>
        <v>5.375</v>
      </c>
      <c r="F12" s="111">
        <v>1.5</v>
      </c>
      <c r="G12" s="31">
        <v>15</v>
      </c>
      <c r="H12" s="32">
        <v>10</v>
      </c>
      <c r="I12" s="32">
        <v>5</v>
      </c>
      <c r="J12" s="33">
        <v>15</v>
      </c>
      <c r="K12" s="20">
        <f t="shared" si="0"/>
        <v>51.875</v>
      </c>
    </row>
    <row r="13" spans="1:20" ht="27.95" customHeight="1" x14ac:dyDescent="0.2">
      <c r="A13">
        <v>4</v>
      </c>
      <c r="B13" s="25" t="s">
        <v>69</v>
      </c>
      <c r="C13" s="26">
        <v>22000</v>
      </c>
      <c r="D13" s="27">
        <v>0</v>
      </c>
      <c r="E13" s="105">
        <f t="shared" si="1"/>
        <v>5.8636363636363642</v>
      </c>
      <c r="F13" s="111">
        <v>1</v>
      </c>
      <c r="G13" s="31">
        <v>20</v>
      </c>
      <c r="H13" s="32">
        <v>10</v>
      </c>
      <c r="I13" s="32">
        <v>15</v>
      </c>
      <c r="J13" s="33">
        <v>20</v>
      </c>
      <c r="K13" s="20">
        <f t="shared" si="0"/>
        <v>71.86363636363636</v>
      </c>
    </row>
    <row r="14" spans="1:20" ht="27.95" customHeight="1" x14ac:dyDescent="0.2">
      <c r="A14">
        <v>5</v>
      </c>
      <c r="B14" s="25"/>
      <c r="C14" s="26"/>
      <c r="D14" s="27"/>
      <c r="E14" s="105" t="str">
        <f t="shared" si="1"/>
        <v xml:space="preserve"> </v>
      </c>
      <c r="F14" s="111"/>
      <c r="G14" s="31"/>
      <c r="H14" s="32"/>
      <c r="I14" s="32"/>
      <c r="J14" s="33"/>
      <c r="K14" s="20">
        <f t="shared" si="0"/>
        <v>0</v>
      </c>
    </row>
    <row r="15" spans="1:20" ht="27.95" customHeight="1" x14ac:dyDescent="0.2">
      <c r="A15">
        <v>6</v>
      </c>
      <c r="B15" s="25"/>
      <c r="C15" s="26"/>
      <c r="D15" s="27"/>
      <c r="E15" s="105" t="str">
        <f t="shared" si="1"/>
        <v xml:space="preserve"> </v>
      </c>
      <c r="F15" s="111"/>
      <c r="G15" s="31"/>
      <c r="H15" s="32"/>
      <c r="I15" s="32"/>
      <c r="J15" s="33"/>
      <c r="K15" s="20">
        <f t="shared" ref="K15:K19" si="2">SUM(E15:J15)</f>
        <v>0</v>
      </c>
    </row>
    <row r="16" spans="1:20" ht="27.95" customHeight="1" x14ac:dyDescent="0.2">
      <c r="A16">
        <v>7</v>
      </c>
      <c r="B16" s="25"/>
      <c r="C16" s="26"/>
      <c r="D16" s="27"/>
      <c r="E16" s="105" t="str">
        <f t="shared" si="1"/>
        <v xml:space="preserve"> </v>
      </c>
      <c r="F16" s="111"/>
      <c r="G16" s="31"/>
      <c r="H16" s="32"/>
      <c r="I16" s="32"/>
      <c r="J16" s="33"/>
      <c r="K16" s="20">
        <f t="shared" si="2"/>
        <v>0</v>
      </c>
    </row>
    <row r="17" spans="1:11" ht="27.95" customHeight="1" x14ac:dyDescent="0.2">
      <c r="A17">
        <v>8</v>
      </c>
      <c r="B17" s="25"/>
      <c r="C17" s="26"/>
      <c r="D17" s="27"/>
      <c r="E17" s="105" t="str">
        <f t="shared" si="1"/>
        <v xml:space="preserve"> </v>
      </c>
      <c r="F17" s="111"/>
      <c r="G17" s="31"/>
      <c r="H17" s="32"/>
      <c r="I17" s="32"/>
      <c r="J17" s="33"/>
      <c r="K17" s="20">
        <f t="shared" si="2"/>
        <v>0</v>
      </c>
    </row>
    <row r="18" spans="1:11" ht="27.95" customHeight="1" x14ac:dyDescent="0.2">
      <c r="A18">
        <v>9</v>
      </c>
      <c r="B18" s="25"/>
      <c r="C18" s="26"/>
      <c r="D18" s="27"/>
      <c r="E18" s="105" t="str">
        <f t="shared" si="1"/>
        <v xml:space="preserve"> </v>
      </c>
      <c r="F18" s="111"/>
      <c r="G18" s="31"/>
      <c r="H18" s="32"/>
      <c r="I18" s="32"/>
      <c r="J18" s="33"/>
      <c r="K18" s="20">
        <f t="shared" si="2"/>
        <v>0</v>
      </c>
    </row>
    <row r="19" spans="1:11" ht="27.95" customHeight="1" thickBot="1" x14ac:dyDescent="0.25">
      <c r="A19">
        <v>10</v>
      </c>
      <c r="B19" s="28"/>
      <c r="C19" s="29"/>
      <c r="D19" s="30"/>
      <c r="E19" s="105" t="str">
        <f t="shared" si="1"/>
        <v xml:space="preserve"> </v>
      </c>
      <c r="F19" s="112"/>
      <c r="G19" s="34"/>
      <c r="H19" s="35"/>
      <c r="I19" s="35"/>
      <c r="J19" s="36"/>
      <c r="K19" s="20">
        <f t="shared" si="2"/>
        <v>0</v>
      </c>
    </row>
    <row r="20" spans="1:11" ht="13.5" thickBot="1" x14ac:dyDescent="0.25">
      <c r="B20" s="5"/>
      <c r="C20" s="5"/>
      <c r="D20" s="5"/>
      <c r="E20" s="6"/>
      <c r="F20" s="6"/>
      <c r="G20" s="6"/>
      <c r="H20" s="6"/>
      <c r="I20" s="6"/>
      <c r="J20" s="6"/>
    </row>
    <row r="21" spans="1:11" x14ac:dyDescent="0.2">
      <c r="B21" s="37" t="s">
        <v>17</v>
      </c>
      <c r="C21" s="38"/>
      <c r="D21" s="38"/>
      <c r="E21" s="39"/>
      <c r="F21" s="39"/>
      <c r="G21" s="39"/>
      <c r="H21" s="39"/>
      <c r="I21" s="39"/>
      <c r="J21" s="39"/>
      <c r="K21" s="40"/>
    </row>
    <row r="22" spans="1:11" x14ac:dyDescent="0.2">
      <c r="B22" s="116" t="s">
        <v>70</v>
      </c>
      <c r="C22" s="41"/>
      <c r="D22" s="41"/>
      <c r="E22" s="42"/>
      <c r="F22" s="42"/>
      <c r="G22" s="42"/>
      <c r="H22" s="42"/>
      <c r="I22" s="42"/>
      <c r="J22" s="42"/>
      <c r="K22" s="43"/>
    </row>
    <row r="23" spans="1:11" x14ac:dyDescent="0.2">
      <c r="B23" s="92" t="s">
        <v>55</v>
      </c>
      <c r="C23" s="41"/>
      <c r="D23" s="41"/>
      <c r="E23" s="42"/>
      <c r="F23" s="42"/>
      <c r="G23" s="42"/>
      <c r="H23" s="42"/>
      <c r="I23" s="42"/>
      <c r="J23" s="42"/>
      <c r="K23" s="43"/>
    </row>
    <row r="24" spans="1:11" x14ac:dyDescent="0.2">
      <c r="B24" s="116" t="s">
        <v>71</v>
      </c>
      <c r="C24" s="41"/>
      <c r="D24" s="41"/>
      <c r="E24" s="42"/>
      <c r="F24" s="42"/>
      <c r="G24" s="42"/>
      <c r="H24" s="42"/>
      <c r="I24" s="42"/>
      <c r="J24" s="42"/>
      <c r="K24" s="43"/>
    </row>
    <row r="25" spans="1:11" x14ac:dyDescent="0.2">
      <c r="B25" s="116" t="s">
        <v>73</v>
      </c>
      <c r="C25" s="41"/>
      <c r="D25" s="41"/>
      <c r="E25" s="42"/>
      <c r="F25" s="42"/>
      <c r="G25" s="42"/>
      <c r="H25" s="42"/>
      <c r="I25" s="42"/>
      <c r="J25" s="42"/>
      <c r="K25" s="43"/>
    </row>
    <row r="26" spans="1:11" ht="13.5" thickBot="1" x14ac:dyDescent="0.25">
      <c r="B26" s="93"/>
      <c r="C26" s="44"/>
      <c r="D26" s="44"/>
      <c r="E26" s="45"/>
      <c r="F26" s="45"/>
      <c r="G26" s="45"/>
      <c r="H26" s="45"/>
      <c r="I26" s="45"/>
      <c r="J26" s="45"/>
      <c r="K26" s="46"/>
    </row>
    <row r="29" spans="1:11" x14ac:dyDescent="0.2">
      <c r="B29" s="108" t="s">
        <v>64</v>
      </c>
    </row>
  </sheetData>
  <mergeCells count="7">
    <mergeCell ref="C3:F3"/>
    <mergeCell ref="H3:K3"/>
    <mergeCell ref="C7:K7"/>
    <mergeCell ref="C4:F4"/>
    <mergeCell ref="H4:K4"/>
    <mergeCell ref="C5:F5"/>
    <mergeCell ref="H5:K5"/>
  </mergeCells>
  <pageMargins left="0.5" right="0.25" top="0.5" bottom="0.5" header="0.5" footer="0.5"/>
  <pageSetup scale="90" orientation="landscape" r:id="rId1"/>
  <headerFooter alignWithMargins="0">
    <oddFooter>&amp;CE-Rate Bid Evaluation Worksheet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Bid Evaluation</vt:lpstr>
      <vt:lpstr>Detail by Provider</vt:lpstr>
      <vt:lpstr>Example</vt:lpstr>
      <vt:lpstr>'Detail by Provider'!Print_Area</vt:lpstr>
      <vt:lpstr>'Bid Evaluation'!Print_Titles</vt:lpstr>
      <vt:lpstr>Example!Print_Titles</vt:lpstr>
    </vt:vector>
  </TitlesOfParts>
  <Company>Kellogg &amp; Sovereign Consulting,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 Scoring Grid</dc:title>
  <dc:creator>Debi Sovereign</dc:creator>
  <cp:lastModifiedBy>Adam Godwin</cp:lastModifiedBy>
  <cp:lastPrinted>2015-07-02T12:14:04Z</cp:lastPrinted>
  <dcterms:created xsi:type="dcterms:W3CDTF">2003-12-27T20:47:54Z</dcterms:created>
  <dcterms:modified xsi:type="dcterms:W3CDTF">2025-09-30T17:42:06Z</dcterms:modified>
</cp:coreProperties>
</file>